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bofifederalbank-my.sharepoint.com/personal/naquino_bofifederalbank_com/Documents/PROJECTS/TRID/"/>
    </mc:Choice>
  </mc:AlternateContent>
  <xr:revisionPtr revIDLastSave="1" documentId="8_{FEBFE075-1E8F-4973-B503-DA893AA6B152}" xr6:coauthVersionLast="47" xr6:coauthVersionMax="47" xr10:uidLastSave="{C40DA490-DD87-4331-9B67-41C1A621DCED}"/>
  <bookViews>
    <workbookView xWindow="57480" yWindow="-120" windowWidth="29040" windowHeight="17640" xr2:uid="{00000000-000D-0000-FFFF-FFFF00000000}"/>
  </bookViews>
  <sheets>
    <sheet name="Broker - Lender Pai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2" i="1" l="1"/>
  <c r="O76" i="1" l="1"/>
  <c r="O49" i="1"/>
  <c r="Z48" i="1"/>
  <c r="Z40" i="1"/>
  <c r="Z32" i="1"/>
  <c r="O15" i="1"/>
  <c r="L20" i="1" s="1"/>
  <c r="N24" i="1" s="1"/>
  <c r="L21" i="1" l="1"/>
  <c r="G22" i="1" s="1"/>
  <c r="C23" i="1"/>
  <c r="H23" i="1" s="1"/>
  <c r="C22" i="1"/>
  <c r="N23" i="1"/>
  <c r="O28" i="1" l="1"/>
  <c r="O33" i="1" s="1"/>
  <c r="O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Nana Aquino</author>
  </authors>
  <commentList>
    <comment ref="O1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For credit/rebate, </t>
        </r>
        <r>
          <rPr>
            <sz val="9"/>
            <color indexed="81"/>
            <rFont val="Tahoma"/>
            <family val="2"/>
          </rPr>
          <t>enter the negative sign before the number. For example a 0.50% rebate should be entered as "</t>
        </r>
        <r>
          <rPr>
            <b/>
            <sz val="9"/>
            <color indexed="81"/>
            <rFont val="Tahoma"/>
            <family val="2"/>
          </rPr>
          <t>-0.5</t>
        </r>
        <r>
          <rPr>
            <sz val="9"/>
            <color indexed="81"/>
            <rFont val="Tahoma"/>
            <family val="2"/>
          </rPr>
          <t xml:space="preserve">".
</t>
        </r>
        <r>
          <rPr>
            <b/>
            <sz val="9"/>
            <color indexed="81"/>
            <rFont val="Tahoma"/>
            <family val="2"/>
          </rPr>
          <t>For a discount fee charged to the borrower,</t>
        </r>
        <r>
          <rPr>
            <sz val="9"/>
            <color indexed="81"/>
            <rFont val="Tahoma"/>
            <family val="2"/>
          </rPr>
          <t xml:space="preserve"> enter a positive number (i.e. 0.5, 1.25).
</t>
        </r>
        <r>
          <rPr>
            <b/>
            <sz val="9"/>
            <color indexed="81"/>
            <rFont val="Tahoma"/>
            <family val="2"/>
          </rPr>
          <t>For par pricing,</t>
        </r>
        <r>
          <rPr>
            <sz val="9"/>
            <color indexed="81"/>
            <rFont val="Tahoma"/>
            <family val="2"/>
          </rPr>
          <t xml:space="preserve"> you can leave the field blank or enter a 0.</t>
        </r>
      </text>
    </comment>
    <comment ref="O27" authorId="0" shapeId="0" xr:uid="{54486100-D5E1-41CF-B57E-11A900D7FE8F}">
      <text>
        <r>
          <rPr>
            <sz val="9"/>
            <color indexed="81"/>
            <rFont val="Tahoma"/>
            <family val="2"/>
          </rPr>
          <t xml:space="preserve">$1,695.00:  Portfolio products
$1,695.00:  Expanded products
$995.00:  Agency (Wholesale only)
</t>
        </r>
      </text>
    </comment>
  </commentList>
</comments>
</file>

<file path=xl/sharedStrings.xml><?xml version="1.0" encoding="utf-8"?>
<sst xmlns="http://schemas.openxmlformats.org/spreadsheetml/2006/main" count="133" uniqueCount="112">
  <si>
    <t>WCPL Broker Submission Fee Sheet</t>
  </si>
  <si>
    <t>*** Lender Paid Comp ***</t>
  </si>
  <si>
    <t>Borrower Name</t>
  </si>
  <si>
    <t>Loan Number</t>
  </si>
  <si>
    <t>Subject Prop State</t>
  </si>
  <si>
    <t>Rate</t>
  </si>
  <si>
    <r>
      <rPr>
        <b/>
        <sz val="9"/>
        <rFont val="Arial"/>
        <family val="2"/>
      </rPr>
      <t>P</t>
    </r>
    <r>
      <rPr>
        <sz val="9"/>
        <rFont val="Arial"/>
        <family val="2"/>
      </rPr>
      <t>urchase</t>
    </r>
  </si>
  <si>
    <r>
      <rPr>
        <b/>
        <sz val="9"/>
        <rFont val="Arial"/>
        <family val="2"/>
      </rPr>
      <t>R</t>
    </r>
    <r>
      <rPr>
        <sz val="9"/>
        <rFont val="Arial"/>
        <family val="2"/>
      </rPr>
      <t>efinance</t>
    </r>
  </si>
  <si>
    <t>Loan Amount</t>
  </si>
  <si>
    <t>Escrows/Impounds?</t>
  </si>
  <si>
    <t>Note:  HPML requires impounds</t>
  </si>
  <si>
    <t>Lender Paid Comp Amount</t>
  </si>
  <si>
    <r>
      <t>** Indicate fees paid by:  S=</t>
    </r>
    <r>
      <rPr>
        <sz val="9"/>
        <rFont val="Arial"/>
        <family val="2"/>
      </rPr>
      <t>Seller,</t>
    </r>
    <r>
      <rPr>
        <b/>
        <sz val="9"/>
        <rFont val="Arial"/>
        <family val="2"/>
      </rPr>
      <t xml:space="preserve"> L=</t>
    </r>
    <r>
      <rPr>
        <sz val="9"/>
        <rFont val="Arial"/>
        <family val="2"/>
      </rPr>
      <t>Lender</t>
    </r>
    <r>
      <rPr>
        <b/>
        <sz val="9"/>
        <rFont val="Arial"/>
        <family val="2"/>
      </rPr>
      <t>, B=</t>
    </r>
    <r>
      <rPr>
        <sz val="9"/>
        <rFont val="Arial"/>
        <family val="2"/>
      </rPr>
      <t>Broker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(if paying for specific fees versus flat credit amt)</t>
    </r>
    <r>
      <rPr>
        <b/>
        <sz val="9"/>
        <rFont val="Arial"/>
        <family val="2"/>
      </rPr>
      <t>, or leave blank if charged to BORROWER.</t>
    </r>
  </si>
  <si>
    <t>PRICING EXPECTED ON THE LOAN</t>
  </si>
  <si>
    <t>PRICING EXPECTED ON THE LOAN (not your lender paid compensation figure)</t>
  </si>
  <si>
    <t>E.</t>
  </si>
  <si>
    <t>TAXES AND OTHER GOVERNMENT FEES</t>
  </si>
  <si>
    <t>**</t>
  </si>
  <si>
    <t>Amount</t>
  </si>
  <si>
    <t>Enter total expected pricing on the loan (see below)</t>
  </si>
  <si>
    <t>Recording Fee</t>
  </si>
  <si>
    <t xml:space="preserve">  Credit/rebate to borrower (above par):  </t>
  </si>
  <si>
    <t>Recording Fee - Deed</t>
  </si>
  <si>
    <t xml:space="preserve">Discount fee charged to borrower (below par):  </t>
  </si>
  <si>
    <t>Recording Fee - Mortgage</t>
  </si>
  <si>
    <t>City/County Tax/Stamps</t>
  </si>
  <si>
    <t>State Tax/Stamps</t>
  </si>
  <si>
    <t>A.</t>
  </si>
  <si>
    <t>ORIGINATION CHARGES</t>
  </si>
  <si>
    <t>Intangible Tax</t>
  </si>
  <si>
    <t>All Inclusive Lender Fee (Axos Bank)</t>
  </si>
  <si>
    <t xml:space="preserve">(required) </t>
  </si>
  <si>
    <t>Mansion Tax</t>
  </si>
  <si>
    <t>Loan Discount Fee (only a charge to the borrower is disclosed here)</t>
  </si>
  <si>
    <t>(NY) Mortgage Tax</t>
  </si>
  <si>
    <r>
      <t xml:space="preserve">Pledged Asset Loan Fee, </t>
    </r>
    <r>
      <rPr>
        <i/>
        <sz val="8"/>
        <rFont val="Arial"/>
        <family val="2"/>
      </rPr>
      <t>if applicable</t>
    </r>
    <r>
      <rPr>
        <sz val="8"/>
        <rFont val="Arial"/>
        <family val="2"/>
      </rPr>
      <t xml:space="preserve"> (Axos Bank) $250</t>
    </r>
  </si>
  <si>
    <r>
      <t xml:space="preserve">Foreign National Due Diligence Fee, </t>
    </r>
    <r>
      <rPr>
        <i/>
        <sz val="8"/>
        <rFont val="Arial"/>
        <family val="2"/>
      </rPr>
      <t>if app</t>
    </r>
    <r>
      <rPr>
        <sz val="8"/>
        <rFont val="Arial"/>
        <family val="2"/>
      </rPr>
      <t xml:space="preserve"> (Axos Bank) $250</t>
    </r>
  </si>
  <si>
    <t xml:space="preserve"> SUB-TOTAL (for Section E)  </t>
  </si>
  <si>
    <t xml:space="preserve"> SUB-TOTAL (for Section A)  </t>
  </si>
  <si>
    <t>F.</t>
  </si>
  <si>
    <t>PREPAIDS</t>
  </si>
  <si>
    <t>B.</t>
  </si>
  <si>
    <t>SERVICES YOU CANNOT SHOP FOR</t>
  </si>
  <si>
    <t>Homeowner's Insurance Premium (amount due)</t>
  </si>
  <si>
    <t>Appraisal Fee # 1</t>
  </si>
  <si>
    <t>HO6 Premium (amount due)</t>
  </si>
  <si>
    <t>Appraisal Fee # 2</t>
  </si>
  <si>
    <t>Property Taxes (amount due)</t>
  </si>
  <si>
    <r>
      <t xml:space="preserve">Is this a unique or complex property? </t>
    </r>
    <r>
      <rPr>
        <b/>
        <i/>
        <sz val="8"/>
        <rFont val="Arial"/>
        <family val="2"/>
      </rPr>
      <t>(select one)</t>
    </r>
    <r>
      <rPr>
        <b/>
        <i/>
        <sz val="9"/>
        <rFont val="Arial"/>
        <family val="2"/>
      </rPr>
      <t xml:space="preserve">  </t>
    </r>
  </si>
  <si>
    <t>(select one)</t>
  </si>
  <si>
    <t>Flood Insurance Premium (amount due)</t>
  </si>
  <si>
    <t xml:space="preserve">     the CROSS property:</t>
  </si>
  <si>
    <t>Appraisal Re-inspection (1004D)</t>
  </si>
  <si>
    <t xml:space="preserve"> SUB-TOTAL (for Section F)  </t>
  </si>
  <si>
    <t>Broker Credit Report Fee</t>
  </si>
  <si>
    <t>H.</t>
  </si>
  <si>
    <t>OTHER</t>
  </si>
  <si>
    <t>Broker Flood Verif Fee</t>
  </si>
  <si>
    <t>Owner's Title Insurance Policy</t>
  </si>
  <si>
    <t>Broker Tax Service Fee</t>
  </si>
  <si>
    <t>Association Transfer Fee (HOA)</t>
  </si>
  <si>
    <t>Third Party Processing Fee (must provide invoice)</t>
  </si>
  <si>
    <t>Home Warranty Fee</t>
  </si>
  <si>
    <t>HOA Cert Fee</t>
  </si>
  <si>
    <t>Home Inspection Fee</t>
  </si>
  <si>
    <t>Subordination Fee</t>
  </si>
  <si>
    <t xml:space="preserve"> SUB-TOTAL (for Section H)  </t>
  </si>
  <si>
    <t xml:space="preserve"> SUB-TOTAL (for Section B)  </t>
  </si>
  <si>
    <t>CLOSING/TITLE SERVICES</t>
  </si>
  <si>
    <t>FOR IMPOUNDS/ESCROWS (if applicable)</t>
  </si>
  <si>
    <t>Lender's Title Insurance</t>
  </si>
  <si>
    <t>Hazard Insurance</t>
  </si>
  <si>
    <t>Archiving Fee</t>
  </si>
  <si>
    <t xml:space="preserve">Premium: </t>
  </si>
  <si>
    <t>Due Date:</t>
  </si>
  <si>
    <t>Courier Fee</t>
  </si>
  <si>
    <t>County Property Taxes</t>
  </si>
  <si>
    <t>CPL Fee</t>
  </si>
  <si>
    <t>Document Prep Fee</t>
  </si>
  <si>
    <t>Other Taxes (specify):</t>
  </si>
  <si>
    <t>Electronic Document Fee</t>
  </si>
  <si>
    <t>Endorsements</t>
  </si>
  <si>
    <t>Loan Tie-In Fee</t>
  </si>
  <si>
    <t>Messenger Fee</t>
  </si>
  <si>
    <t>Flood Insurance</t>
  </si>
  <si>
    <t>Notary Fee</t>
  </si>
  <si>
    <t>Pest Inspection Fee</t>
  </si>
  <si>
    <t>Recording Service Fee</t>
  </si>
  <si>
    <t>Settlement or Closing Fee</t>
  </si>
  <si>
    <t>CONTACT INFORMATION:</t>
  </si>
  <si>
    <t>Subescrow Fee</t>
  </si>
  <si>
    <t>This form was completed by:</t>
  </si>
  <si>
    <t>Survey Fee (title survey)</t>
  </si>
  <si>
    <t>Company Name:</t>
  </si>
  <si>
    <t>Title Abstract Fee</t>
  </si>
  <si>
    <t>Contact Name:</t>
  </si>
  <si>
    <t>Title Closer Fee</t>
  </si>
  <si>
    <t>Phone Number:</t>
  </si>
  <si>
    <t>Title Exam Fee</t>
  </si>
  <si>
    <t>Email Address:</t>
  </si>
  <si>
    <t>Title Search Fee</t>
  </si>
  <si>
    <t>Wire Fee</t>
  </si>
  <si>
    <t>(NY) Attorney Fee (non-correspondent only)</t>
  </si>
  <si>
    <t>SPECIAL NOTES TO AXOS BANK:</t>
  </si>
  <si>
    <t xml:space="preserve"> SUB-TOTAL  </t>
  </si>
  <si>
    <r>
      <t xml:space="preserve">Please note:  The Lender Paid Compensation (LPC) is the lesser of 1.25% of the loan amount or $50,000.  The LPC does </t>
    </r>
    <r>
      <rPr>
        <b/>
        <i/>
        <u/>
        <sz val="10"/>
        <color indexed="12"/>
        <rFont val="Arial"/>
        <family val="2"/>
      </rPr>
      <t>not</t>
    </r>
    <r>
      <rPr>
        <b/>
        <i/>
        <sz val="10"/>
        <color indexed="12"/>
        <rFont val="Arial"/>
        <family val="2"/>
      </rPr>
      <t xml:space="preserve"> show on the LE and therefore the amount will not be itemized on this Fee Sheet.</t>
    </r>
  </si>
  <si>
    <t xml:space="preserve">*** If this is a CROSS COLLATERAL loan, enter the estimated value of </t>
  </si>
  <si>
    <t>Privacy Mortgage Fee (Axos Bank) $350</t>
  </si>
  <si>
    <t>Departing Residence Cross Collateral: 0.50% Orig (Axos)</t>
  </si>
  <si>
    <t>Texas Attorney Review Fee (Axos Bank) $150</t>
  </si>
  <si>
    <t>Trust/Entity Review Fee (Axos Bank) $300</t>
  </si>
  <si>
    <t>(NY) CEMA - addt'l $350 (non-correspondent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</si>
</sst>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%"/>
    <numFmt numFmtId="165" formatCode="_(&quot;$&quot;* #,##0.000_);_(&quot;$&quot;* \(#,##0.000\);_(&quot;$&quot;* &quot;-&quot;???_);_(@_)"/>
    <numFmt numFmtId="166" formatCode="m/d/yy;@"/>
    <numFmt numFmtId="167" formatCode="[&lt;=9999999]###\-####;\(###\)\ ###\-####"/>
  </numFmts>
  <fonts count="23" x14ac:knownFonts="1">
    <font>
      <sz val="10"/>
      <name val="Arial"/>
    </font>
    <font>
      <sz val="8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16"/>
      <color rgb="FFFF0000"/>
      <name val="Arial"/>
      <family val="2"/>
    </font>
    <font>
      <b/>
      <i/>
      <sz val="10"/>
      <color rgb="FF0000FF"/>
      <name val="Arial"/>
      <family val="2"/>
    </font>
    <font>
      <b/>
      <i/>
      <u/>
      <sz val="10"/>
      <color indexed="12"/>
      <name val="Arial"/>
      <family val="2"/>
    </font>
    <font>
      <b/>
      <i/>
      <sz val="10"/>
      <color indexed="12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sz val="11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0" fillId="0" borderId="0"/>
  </cellStyleXfs>
  <cellXfs count="15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4" fontId="10" fillId="3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horizontal="center" vertical="top"/>
    </xf>
    <xf numFmtId="0" fontId="12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vertical="center"/>
    </xf>
    <xf numFmtId="0" fontId="15" fillId="4" borderId="5" xfId="0" applyFont="1" applyFill="1" applyBorder="1" applyAlignment="1">
      <alignment vertical="center"/>
    </xf>
    <xf numFmtId="0" fontId="15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15" fillId="4" borderId="2" xfId="0" applyFont="1" applyFill="1" applyBorder="1" applyAlignment="1">
      <alignment vertical="center"/>
    </xf>
    <xf numFmtId="0" fontId="14" fillId="4" borderId="9" xfId="0" applyFont="1" applyFill="1" applyBorder="1" applyAlignment="1">
      <alignment horizontal="center" vertical="center"/>
    </xf>
    <xf numFmtId="0" fontId="14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4" fontId="4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44" fontId="1" fillId="3" borderId="15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7" fontId="1" fillId="0" borderId="17" xfId="0" applyNumberFormat="1" applyFont="1" applyBorder="1" applyAlignment="1">
      <alignment vertical="center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44" fontId="1" fillId="3" borderId="2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44" fontId="1" fillId="3" borderId="21" xfId="0" applyNumberFormat="1" applyFont="1" applyFill="1" applyBorder="1" applyAlignment="1" applyProtection="1">
      <alignment vertical="center"/>
      <protection locked="0"/>
    </xf>
    <xf numFmtId="44" fontId="11" fillId="0" borderId="0" xfId="0" applyNumberFormat="1" applyFont="1" applyAlignment="1">
      <alignment horizontal="center" vertical="center"/>
    </xf>
    <xf numFmtId="44" fontId="1" fillId="0" borderId="0" xfId="1" applyFont="1" applyBorder="1" applyAlignment="1">
      <alignment horizontal="left" vertical="center"/>
    </xf>
    <xf numFmtId="44" fontId="1" fillId="0" borderId="0" xfId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44" fontId="4" fillId="0" borderId="3" xfId="0" applyNumberFormat="1" applyFont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44" fontId="1" fillId="0" borderId="20" xfId="0" applyNumberFormat="1" applyFont="1" applyBorder="1" applyAlignment="1">
      <alignment vertical="center"/>
    </xf>
    <xf numFmtId="0" fontId="1" fillId="3" borderId="23" xfId="0" applyFont="1" applyFill="1" applyBorder="1" applyAlignment="1" applyProtection="1">
      <alignment horizontal="center" vertical="center"/>
      <protection locked="0"/>
    </xf>
    <xf numFmtId="44" fontId="1" fillId="3" borderId="24" xfId="0" applyNumberFormat="1" applyFont="1" applyFill="1" applyBorder="1" applyAlignment="1" applyProtection="1">
      <alignment vertical="center"/>
      <protection locked="0"/>
    </xf>
    <xf numFmtId="0" fontId="1" fillId="0" borderId="22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1" fillId="0" borderId="1" xfId="0" applyFont="1" applyBorder="1" applyAlignment="1">
      <alignment horizontal="right" vertical="center"/>
    </xf>
    <xf numFmtId="44" fontId="4" fillId="0" borderId="3" xfId="0" applyNumberFormat="1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1" fillId="0" borderId="26" xfId="0" applyFont="1" applyBorder="1" applyAlignment="1">
      <alignment horizontal="right" vertical="center"/>
    </xf>
    <xf numFmtId="0" fontId="14" fillId="4" borderId="3" xfId="0" applyFont="1" applyFill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6" fillId="0" borderId="18" xfId="0" applyFont="1" applyBorder="1" applyAlignment="1">
      <alignment horizontal="right" vertical="center"/>
    </xf>
    <xf numFmtId="0" fontId="19" fillId="0" borderId="18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4" fillId="4" borderId="31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 applyProtection="1">
      <alignment horizontal="center" vertical="center"/>
      <protection locked="0"/>
    </xf>
    <xf numFmtId="44" fontId="1" fillId="3" borderId="12" xfId="0" applyNumberFormat="1" applyFont="1" applyFill="1" applyBorder="1" applyAlignment="1" applyProtection="1">
      <alignment vertical="center"/>
      <protection locked="0"/>
    </xf>
    <xf numFmtId="0" fontId="11" fillId="0" borderId="2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4" fillId="4" borderId="8" xfId="0" applyFont="1" applyFill="1" applyBorder="1" applyAlignment="1">
      <alignment horizontal="left" vertical="center"/>
    </xf>
    <xf numFmtId="0" fontId="15" fillId="4" borderId="7" xfId="0" applyFont="1" applyFill="1" applyBorder="1" applyAlignment="1">
      <alignment vertical="center"/>
    </xf>
    <xf numFmtId="44" fontId="1" fillId="3" borderId="29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1" fillId="0" borderId="17" xfId="0" applyFont="1" applyBorder="1" applyAlignment="1">
      <alignment vertical="center"/>
    </xf>
    <xf numFmtId="166" fontId="1" fillId="3" borderId="29" xfId="0" applyNumberFormat="1" applyFont="1" applyFill="1" applyBorder="1" applyAlignment="1" applyProtection="1">
      <alignment horizontal="center" vertical="center"/>
      <protection locked="0"/>
    </xf>
    <xf numFmtId="44" fontId="1" fillId="3" borderId="21" xfId="0" applyNumberFormat="1" applyFont="1" applyFill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vertical="center"/>
      <protection locked="0"/>
    </xf>
    <xf numFmtId="0" fontId="1" fillId="0" borderId="3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44" fontId="1" fillId="3" borderId="36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44" fontId="4" fillId="0" borderId="0" xfId="0" applyNumberFormat="1" applyFont="1" applyAlignment="1">
      <alignment vertical="center"/>
    </xf>
    <xf numFmtId="44" fontId="1" fillId="0" borderId="15" xfId="0" applyNumberFormat="1" applyFont="1" applyBorder="1" applyAlignment="1">
      <alignment vertical="center"/>
    </xf>
    <xf numFmtId="44" fontId="1" fillId="0" borderId="0" xfId="0" applyNumberFormat="1" applyFont="1" applyAlignment="1">
      <alignment vertical="center"/>
    </xf>
    <xf numFmtId="0" fontId="1" fillId="5" borderId="0" xfId="0" applyFont="1" applyFill="1" applyAlignment="1">
      <alignment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9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3" fillId="2" borderId="2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 applyProtection="1">
      <alignment horizontal="left" vertical="top" wrapText="1"/>
      <protection locked="0"/>
    </xf>
    <xf numFmtId="0" fontId="3" fillId="2" borderId="11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3" fillId="2" borderId="2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35" xfId="0" applyFont="1" applyFill="1" applyBorder="1" applyAlignment="1" applyProtection="1">
      <alignment horizontal="left" vertical="top" wrapTex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35" xfId="0" applyFont="1" applyFill="1" applyBorder="1" applyAlignment="1" applyProtection="1">
      <alignment horizontal="center" vertical="center"/>
      <protection locked="0"/>
    </xf>
    <xf numFmtId="167" fontId="1" fillId="3" borderId="1" xfId="0" applyNumberFormat="1" applyFont="1" applyFill="1" applyBorder="1" applyAlignment="1" applyProtection="1">
      <alignment horizontal="center" vertical="center"/>
      <protection locked="0"/>
    </xf>
    <xf numFmtId="167" fontId="1" fillId="3" borderId="35" xfId="0" applyNumberFormat="1" applyFont="1" applyFill="1" applyBorder="1" applyAlignment="1" applyProtection="1">
      <alignment horizontal="center" vertical="center"/>
      <protection locked="0"/>
    </xf>
    <xf numFmtId="44" fontId="1" fillId="2" borderId="13" xfId="1" applyFont="1" applyFill="1" applyBorder="1" applyAlignment="1" applyProtection="1">
      <alignment horizontal="center" vertical="center"/>
      <protection locked="0"/>
    </xf>
    <xf numFmtId="0" fontId="1" fillId="0" borderId="13" xfId="0" applyFont="1" applyBorder="1" applyAlignment="1">
      <alignment horizontal="left" vertical="center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29" xfId="0" applyFont="1" applyFill="1" applyBorder="1" applyAlignment="1" applyProtection="1">
      <alignment horizontal="left" vertical="center"/>
      <protection locked="0"/>
    </xf>
    <xf numFmtId="44" fontId="3" fillId="2" borderId="30" xfId="1" applyFont="1" applyFill="1" applyBorder="1" applyAlignment="1" applyProtection="1">
      <alignment horizontal="center" vertical="center"/>
      <protection locked="0"/>
    </xf>
    <xf numFmtId="44" fontId="3" fillId="2" borderId="18" xfId="1" applyFont="1" applyFill="1" applyBorder="1" applyAlignment="1" applyProtection="1">
      <alignment horizontal="center" vertical="center"/>
      <protection locked="0"/>
    </xf>
    <xf numFmtId="44" fontId="3" fillId="2" borderId="19" xfId="1" applyFont="1" applyFill="1" applyBorder="1" applyAlignment="1" applyProtection="1">
      <alignment horizontal="center" vertical="center"/>
      <protection locked="0"/>
    </xf>
    <xf numFmtId="0" fontId="11" fillId="0" borderId="26" xfId="0" applyFont="1" applyBorder="1" applyAlignment="1">
      <alignment horizontal="right" vertical="center"/>
    </xf>
    <xf numFmtId="0" fontId="11" fillId="0" borderId="34" xfId="0" applyFont="1" applyBorder="1" applyAlignment="1">
      <alignment horizontal="right" vertical="center"/>
    </xf>
    <xf numFmtId="0" fontId="18" fillId="2" borderId="28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19" fillId="0" borderId="13" xfId="0" applyFont="1" applyBorder="1" applyAlignment="1">
      <alignment horizontal="left" vertical="center"/>
    </xf>
    <xf numFmtId="0" fontId="19" fillId="0" borderId="2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44" fontId="11" fillId="0" borderId="16" xfId="0" applyNumberFormat="1" applyFont="1" applyBorder="1" applyAlignment="1">
      <alignment horizontal="center" vertical="center"/>
    </xf>
    <xf numFmtId="44" fontId="1" fillId="0" borderId="0" xfId="1" applyFont="1" applyBorder="1" applyAlignment="1">
      <alignment horizontal="center" vertical="center"/>
    </xf>
    <xf numFmtId="4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top"/>
    </xf>
    <xf numFmtId="44" fontId="10" fillId="2" borderId="4" xfId="1" applyFont="1" applyFill="1" applyBorder="1" applyAlignment="1" applyProtection="1">
      <alignment horizontal="center" vertical="center"/>
      <protection locked="0"/>
    </xf>
    <xf numFmtId="44" fontId="10" fillId="2" borderId="5" xfId="1" applyFont="1" applyFill="1" applyBorder="1" applyAlignment="1" applyProtection="1">
      <alignment horizontal="center" vertical="center"/>
      <protection locked="0"/>
    </xf>
    <xf numFmtId="44" fontId="10" fillId="2" borderId="6" xfId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20" fillId="4" borderId="4" xfId="0" applyFont="1" applyFill="1" applyBorder="1" applyAlignment="1">
      <alignment horizontal="center" vertical="center"/>
    </xf>
    <xf numFmtId="0" fontId="20" fillId="4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8" fontId="10" fillId="0" borderId="1" xfId="1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top"/>
    </xf>
    <xf numFmtId="0" fontId="6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5">
    <dxf>
      <font>
        <b/>
        <i val="0"/>
        <color rgb="FF008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008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33CC33"/>
    <pageSetUpPr fitToPage="1"/>
  </sheetPr>
  <dimension ref="B1:AB90"/>
  <sheetViews>
    <sheetView showGridLines="0" tabSelected="1" zoomScale="115" zoomScaleNormal="115" workbookViewId="0">
      <selection activeCell="B6" sqref="B6:L6"/>
    </sheetView>
  </sheetViews>
  <sheetFormatPr defaultRowHeight="15" customHeight="1" x14ac:dyDescent="0.2"/>
  <cols>
    <col min="1" max="1" width="1.28515625" style="1" customWidth="1"/>
    <col min="2" max="2" width="1.7109375" style="1" customWidth="1"/>
    <col min="3" max="3" width="3.140625" style="1" hidden="1" customWidth="1"/>
    <col min="4" max="4" width="1.85546875" style="1" customWidth="1"/>
    <col min="5" max="8" width="4.28515625" style="1" customWidth="1"/>
    <col min="9" max="10" width="3.140625" style="1" customWidth="1"/>
    <col min="11" max="11" width="5.7109375" style="1" customWidth="1"/>
    <col min="12" max="12" width="8.85546875" style="1" customWidth="1"/>
    <col min="13" max="13" width="3.42578125" style="1" customWidth="1"/>
    <col min="14" max="14" width="3.7109375" style="2" customWidth="1"/>
    <col min="15" max="15" width="11.7109375" style="1" customWidth="1"/>
    <col min="16" max="16" width="3.5703125" style="1" customWidth="1"/>
    <col min="17" max="17" width="2.42578125" style="1" customWidth="1"/>
    <col min="18" max="18" width="1.85546875" style="1" customWidth="1"/>
    <col min="19" max="19" width="3.42578125" style="1" customWidth="1"/>
    <col min="20" max="20" width="5.140625" style="1" customWidth="1"/>
    <col min="21" max="21" width="8.42578125" style="1" customWidth="1"/>
    <col min="22" max="22" width="3.7109375" style="1" customWidth="1"/>
    <col min="23" max="23" width="8.42578125" style="1" customWidth="1"/>
    <col min="24" max="24" width="1.7109375" style="1" customWidth="1"/>
    <col min="25" max="25" width="3.7109375" style="1" customWidth="1"/>
    <col min="26" max="26" width="11.7109375" style="1" customWidth="1"/>
    <col min="27" max="27" width="9.140625" style="1"/>
    <col min="28" max="28" width="9.140625" style="1" hidden="1" customWidth="1"/>
    <col min="29" max="16384" width="9.140625" style="1"/>
  </cols>
  <sheetData>
    <row r="1" spans="2:28" ht="42.75" customHeight="1" x14ac:dyDescent="0.2">
      <c r="P1" s="139" t="s">
        <v>0</v>
      </c>
      <c r="Q1" s="139"/>
      <c r="R1" s="139"/>
      <c r="S1" s="139"/>
      <c r="T1" s="139"/>
      <c r="U1" s="139"/>
      <c r="V1" s="139"/>
      <c r="W1" s="139"/>
      <c r="X1" s="139"/>
      <c r="Y1" s="139"/>
      <c r="Z1" s="139"/>
      <c r="AB1" s="91"/>
    </row>
    <row r="2" spans="2:28" s="3" customFormat="1" ht="6.75" customHeight="1" x14ac:dyDescent="0.2">
      <c r="N2" s="140"/>
      <c r="O2" s="140"/>
      <c r="P2" s="4"/>
    </row>
    <row r="3" spans="2:28" ht="19.5" customHeight="1" x14ac:dyDescent="0.2">
      <c r="B3" s="141" t="s">
        <v>1</v>
      </c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</row>
    <row r="4" spans="2:28" s="3" customFormat="1" ht="46.5" customHeight="1" x14ac:dyDescent="0.2">
      <c r="B4" s="142" t="s">
        <v>105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2:28" s="3" customFormat="1" ht="9.6" customHeight="1" x14ac:dyDescent="0.2">
      <c r="N5" s="5"/>
    </row>
    <row r="6" spans="2:28" s="3" customFormat="1" ht="22.5" customHeight="1" thickBot="1" x14ac:dyDescent="0.25"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N6" s="5"/>
      <c r="O6" s="143"/>
      <c r="P6" s="143"/>
      <c r="Q6" s="143"/>
      <c r="R6" s="143"/>
      <c r="S6" s="143"/>
      <c r="U6" s="143"/>
      <c r="V6" s="143"/>
      <c r="W6" s="143"/>
      <c r="Z6" s="6"/>
    </row>
    <row r="7" spans="2:28" s="7" customFormat="1" ht="12" customHeight="1" x14ac:dyDescent="0.2">
      <c r="B7" s="135" t="s">
        <v>2</v>
      </c>
      <c r="C7" s="135"/>
      <c r="D7" s="135"/>
      <c r="E7" s="135"/>
      <c r="F7" s="135"/>
      <c r="G7" s="135"/>
      <c r="H7" s="135"/>
      <c r="I7" s="135"/>
      <c r="J7" s="135"/>
      <c r="K7" s="135"/>
      <c r="L7" s="135"/>
      <c r="N7" s="8"/>
      <c r="O7" s="135" t="s">
        <v>3</v>
      </c>
      <c r="P7" s="135"/>
      <c r="Q7" s="135"/>
      <c r="R7" s="135"/>
      <c r="S7" s="135"/>
      <c r="U7" s="135" t="s">
        <v>4</v>
      </c>
      <c r="V7" s="135"/>
      <c r="W7" s="135"/>
      <c r="Z7" s="9" t="s">
        <v>5</v>
      </c>
    </row>
    <row r="8" spans="2:28" s="3" customFormat="1" ht="4.5" customHeight="1" thickBot="1" x14ac:dyDescent="0.25">
      <c r="N8" s="5"/>
    </row>
    <row r="9" spans="2:28" s="3" customFormat="1" ht="19.5" customHeight="1" thickBot="1" x14ac:dyDescent="0.25">
      <c r="E9" s="10"/>
      <c r="F9" s="3" t="s">
        <v>6</v>
      </c>
      <c r="H9" s="10"/>
      <c r="I9" s="3" t="s">
        <v>7</v>
      </c>
      <c r="N9" s="136"/>
      <c r="O9" s="137"/>
      <c r="P9" s="138"/>
      <c r="Q9" s="4" t="s">
        <v>8</v>
      </c>
      <c r="X9" s="11" t="s">
        <v>9</v>
      </c>
      <c r="Y9" s="132"/>
      <c r="Z9" s="133"/>
    </row>
    <row r="10" spans="2:28" s="3" customFormat="1" ht="12.6" customHeight="1" x14ac:dyDescent="0.2">
      <c r="N10" s="140"/>
      <c r="O10" s="140"/>
      <c r="P10" s="4"/>
      <c r="U10" s="148" t="s">
        <v>10</v>
      </c>
      <c r="V10" s="148"/>
      <c r="W10" s="148"/>
      <c r="X10" s="148"/>
      <c r="Y10" s="148"/>
      <c r="Z10" s="148"/>
    </row>
    <row r="11" spans="2:28" s="3" customFormat="1" ht="3" customHeight="1" x14ac:dyDescent="0.2">
      <c r="N11" s="5"/>
      <c r="O11" s="5"/>
      <c r="P11" s="4"/>
      <c r="U11" s="12"/>
      <c r="V11" s="12"/>
      <c r="W11" s="12"/>
      <c r="X11" s="12"/>
      <c r="Y11" s="12"/>
      <c r="Z11" s="12"/>
    </row>
    <row r="12" spans="2:28" s="3" customFormat="1" ht="24" customHeight="1" thickBot="1" x14ac:dyDescent="0.25">
      <c r="L12" s="146"/>
      <c r="M12" s="146"/>
      <c r="N12" s="5"/>
      <c r="O12" s="147" t="str">
        <f>IF(N9="","",IF(N9&gt;4000000,"$50,000.00",N9*0.0125))</f>
        <v/>
      </c>
      <c r="P12" s="147"/>
      <c r="Q12" s="146" t="s">
        <v>11</v>
      </c>
      <c r="R12" s="146"/>
      <c r="S12" s="146"/>
      <c r="T12" s="146"/>
      <c r="U12" s="146"/>
      <c r="V12" s="146"/>
      <c r="W12" s="146"/>
      <c r="X12" s="146"/>
      <c r="Y12" s="146"/>
      <c r="Z12" s="146"/>
    </row>
    <row r="13" spans="2:28" s="3" customFormat="1" ht="3" customHeight="1" x14ac:dyDescent="0.2">
      <c r="N13" s="5"/>
      <c r="O13" s="5"/>
      <c r="P13" s="4"/>
      <c r="U13" s="12"/>
      <c r="V13" s="12"/>
      <c r="W13" s="12"/>
      <c r="X13" s="12"/>
      <c r="Y13" s="12"/>
      <c r="Z13" s="12"/>
    </row>
    <row r="14" spans="2:28" s="3" customFormat="1" ht="9" customHeight="1" x14ac:dyDescent="0.2">
      <c r="N14" s="5"/>
      <c r="O14" s="5"/>
      <c r="P14" s="4"/>
      <c r="U14" s="12"/>
      <c r="V14" s="12"/>
      <c r="W14" s="12"/>
      <c r="X14" s="12"/>
      <c r="Y14" s="12"/>
      <c r="Z14" s="12"/>
    </row>
    <row r="15" spans="2:28" s="3" customFormat="1" ht="18" hidden="1" customHeight="1" x14ac:dyDescent="0.2">
      <c r="N15" s="5"/>
      <c r="O15" s="13">
        <f>N9*O19</f>
        <v>0</v>
      </c>
      <c r="P15" s="4"/>
      <c r="U15" s="12"/>
      <c r="V15" s="12"/>
      <c r="W15" s="12"/>
      <c r="X15" s="12"/>
      <c r="Y15" s="12"/>
      <c r="Z15" s="12"/>
    </row>
    <row r="16" spans="2:28" ht="23.25" customHeight="1" x14ac:dyDescent="0.2">
      <c r="B16" s="134" t="s">
        <v>12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</row>
    <row r="17" spans="2:28" ht="3" customHeight="1" thickBot="1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2:28" ht="16.5" customHeight="1" thickBot="1" x14ac:dyDescent="0.25">
      <c r="B18" s="14"/>
      <c r="C18" s="15" t="s">
        <v>13</v>
      </c>
      <c r="D18" s="15" t="s">
        <v>14</v>
      </c>
      <c r="E18" s="16"/>
      <c r="F18" s="16"/>
      <c r="G18" s="16"/>
      <c r="H18" s="16"/>
      <c r="I18" s="16"/>
      <c r="J18" s="16"/>
      <c r="K18" s="16"/>
      <c r="L18" s="16"/>
      <c r="M18" s="16"/>
      <c r="N18" s="17"/>
      <c r="O18" s="18"/>
      <c r="Q18" s="19" t="s">
        <v>15</v>
      </c>
      <c r="R18" s="20" t="s">
        <v>16</v>
      </c>
      <c r="S18" s="21"/>
      <c r="T18" s="21"/>
      <c r="U18" s="21"/>
      <c r="V18" s="21"/>
      <c r="W18" s="21"/>
      <c r="X18" s="21"/>
      <c r="Y18" s="22" t="s">
        <v>17</v>
      </c>
      <c r="Z18" s="23" t="s">
        <v>18</v>
      </c>
    </row>
    <row r="19" spans="2:28" ht="16.5" customHeight="1" x14ac:dyDescent="0.2">
      <c r="B19" s="24"/>
      <c r="D19" s="25" t="s">
        <v>19</v>
      </c>
      <c r="E19" s="26"/>
      <c r="F19" s="26"/>
      <c r="O19" s="27"/>
      <c r="Q19" s="24"/>
      <c r="R19" s="113" t="s">
        <v>20</v>
      </c>
      <c r="S19" s="113"/>
      <c r="T19" s="113"/>
      <c r="U19" s="113"/>
      <c r="V19" s="113"/>
      <c r="W19" s="113"/>
      <c r="X19" s="113"/>
      <c r="Y19" s="28"/>
      <c r="Z19" s="29"/>
    </row>
    <row r="20" spans="2:28" ht="16.149999999999999" customHeight="1" x14ac:dyDescent="0.2">
      <c r="B20" s="24"/>
      <c r="F20" s="30"/>
      <c r="K20" s="31" t="s">
        <v>21</v>
      </c>
      <c r="L20" s="128" t="str">
        <f>IF(O15&lt;0,O15,"")</f>
        <v/>
      </c>
      <c r="M20" s="128"/>
      <c r="O20" s="32"/>
      <c r="Q20" s="24"/>
      <c r="R20" s="95" t="s">
        <v>22</v>
      </c>
      <c r="S20" s="95"/>
      <c r="T20" s="95"/>
      <c r="U20" s="95"/>
      <c r="V20" s="95"/>
      <c r="W20" s="95"/>
      <c r="X20" s="96"/>
      <c r="Y20" s="33"/>
      <c r="Z20" s="34"/>
    </row>
    <row r="21" spans="2:28" ht="16.149999999999999" customHeight="1" thickBot="1" x14ac:dyDescent="0.25">
      <c r="B21" s="35"/>
      <c r="C21" s="2"/>
      <c r="D21" s="2"/>
      <c r="E21" s="2"/>
      <c r="F21" s="2"/>
      <c r="G21" s="2"/>
      <c r="H21" s="2"/>
      <c r="I21" s="2"/>
      <c r="J21" s="2"/>
      <c r="K21" s="31" t="s">
        <v>23</v>
      </c>
      <c r="L21" s="128" t="str">
        <f>IF(O15&lt;=0,"",O15)</f>
        <v/>
      </c>
      <c r="M21" s="128"/>
      <c r="O21" s="36"/>
      <c r="Q21" s="24"/>
      <c r="R21" s="95" t="s">
        <v>24</v>
      </c>
      <c r="S21" s="95"/>
      <c r="T21" s="95"/>
      <c r="U21" s="95"/>
      <c r="V21" s="95"/>
      <c r="W21" s="95"/>
      <c r="X21" s="96"/>
      <c r="Y21" s="33"/>
      <c r="Z21" s="37"/>
    </row>
    <row r="22" spans="2:28" ht="16.149999999999999" hidden="1" customHeight="1" x14ac:dyDescent="0.2">
      <c r="B22" s="35"/>
      <c r="C22" s="129">
        <f>IF(L20&lt;0,-L20,0)</f>
        <v>0</v>
      </c>
      <c r="D22" s="129"/>
      <c r="E22" s="129"/>
      <c r="F22" s="2"/>
      <c r="G22" s="130" t="str">
        <f>L21</f>
        <v/>
      </c>
      <c r="H22" s="131"/>
      <c r="I22" s="131"/>
      <c r="J22" s="2"/>
      <c r="K22" s="31"/>
      <c r="L22" s="38"/>
      <c r="M22" s="38"/>
      <c r="O22" s="36"/>
      <c r="Q22" s="24"/>
      <c r="R22" s="113" t="s">
        <v>25</v>
      </c>
      <c r="S22" s="113"/>
      <c r="T22" s="113"/>
      <c r="U22" s="113"/>
      <c r="V22" s="113"/>
      <c r="W22" s="113"/>
      <c r="X22" s="113"/>
      <c r="Y22" s="33"/>
      <c r="Z22" s="34"/>
    </row>
    <row r="23" spans="2:28" ht="16.149999999999999" hidden="1" customHeight="1" x14ac:dyDescent="0.2">
      <c r="B23" s="35"/>
      <c r="C23" s="39" t="str">
        <f>IF(L20&lt;0,"Credit/rebate to borrower","")</f>
        <v/>
      </c>
      <c r="D23" s="40"/>
      <c r="E23" s="40"/>
      <c r="F23" s="2"/>
      <c r="G23" s="41"/>
      <c r="H23" s="42" t="str">
        <f>IF(C23="Credit/rebate to borrower","","Discount fee charged to borrower")</f>
        <v>Discount fee charged to borrower</v>
      </c>
      <c r="I23" s="2"/>
      <c r="J23" s="2"/>
      <c r="K23" s="31"/>
      <c r="L23" s="38"/>
      <c r="M23" s="38"/>
      <c r="N23" s="43" t="str">
        <f>IF(L20&lt;0,"Credit/rebate to borrower",IF(O19=0,"Par Pricing","Discount fee charged to borrower"))</f>
        <v>Par Pricing</v>
      </c>
      <c r="O23" s="36"/>
      <c r="Q23" s="24"/>
      <c r="R23" s="113" t="s">
        <v>26</v>
      </c>
      <c r="S23" s="113"/>
      <c r="T23" s="113"/>
      <c r="U23" s="113"/>
      <c r="V23" s="113"/>
      <c r="W23" s="113"/>
      <c r="X23" s="113"/>
      <c r="Y23" s="33"/>
      <c r="Z23" s="37"/>
    </row>
    <row r="24" spans="2:28" ht="16.5" customHeight="1" thickBot="1" x14ac:dyDescent="0.25">
      <c r="B24" s="44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6" t="str">
        <f>IF(L20&lt;0,"Credit/rebate to borrower  ",IF(O19=0,"Par Pricing  ","Discount fee charged to borrower  "))</f>
        <v xml:space="preserve">Par Pricing  </v>
      </c>
      <c r="O24" s="47">
        <f>MAX(L20:M21)</f>
        <v>0</v>
      </c>
      <c r="Q24" s="24"/>
      <c r="R24" s="113" t="s">
        <v>25</v>
      </c>
      <c r="S24" s="113"/>
      <c r="T24" s="113"/>
      <c r="U24" s="113"/>
      <c r="V24" s="113"/>
      <c r="W24" s="113"/>
      <c r="X24" s="113"/>
      <c r="Y24" s="33"/>
      <c r="Z24" s="37"/>
    </row>
    <row r="25" spans="2:28" ht="16.5" customHeight="1" thickBot="1" x14ac:dyDescent="0.25"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O25" s="2"/>
      <c r="Q25" s="24"/>
      <c r="R25" s="113" t="s">
        <v>26</v>
      </c>
      <c r="S25" s="113"/>
      <c r="T25" s="113"/>
      <c r="U25" s="113"/>
      <c r="V25" s="113"/>
      <c r="W25" s="113"/>
      <c r="X25" s="113"/>
      <c r="Y25" s="33"/>
      <c r="Z25" s="37"/>
    </row>
    <row r="26" spans="2:28" ht="16.5" customHeight="1" thickBot="1" x14ac:dyDescent="0.25">
      <c r="B26" s="19" t="s">
        <v>27</v>
      </c>
      <c r="C26" s="20" t="s">
        <v>28</v>
      </c>
      <c r="D26" s="20" t="s">
        <v>28</v>
      </c>
      <c r="E26" s="21"/>
      <c r="F26" s="21"/>
      <c r="G26" s="21"/>
      <c r="H26" s="21"/>
      <c r="I26" s="21"/>
      <c r="J26" s="21"/>
      <c r="K26" s="21"/>
      <c r="L26" s="21"/>
      <c r="M26" s="21"/>
      <c r="N26" s="22" t="s">
        <v>17</v>
      </c>
      <c r="O26" s="48" t="s">
        <v>18</v>
      </c>
      <c r="Q26" s="24"/>
      <c r="R26" s="113" t="s">
        <v>29</v>
      </c>
      <c r="S26" s="113"/>
      <c r="T26" s="113"/>
      <c r="U26" s="113"/>
      <c r="V26" s="113"/>
      <c r="W26" s="113"/>
      <c r="X26" s="113"/>
      <c r="Y26" s="33"/>
      <c r="Z26" s="37"/>
    </row>
    <row r="27" spans="2:28" ht="16.149999999999999" customHeight="1" x14ac:dyDescent="0.2">
      <c r="B27" s="24"/>
      <c r="D27" s="49" t="s">
        <v>30</v>
      </c>
      <c r="E27" s="49"/>
      <c r="F27" s="49"/>
      <c r="G27" s="49"/>
      <c r="H27" s="49"/>
      <c r="I27" s="49"/>
      <c r="J27" s="49"/>
      <c r="K27" s="49"/>
      <c r="L27" s="49"/>
      <c r="M27" s="12" t="s">
        <v>31</v>
      </c>
      <c r="N27" s="28"/>
      <c r="O27" s="89">
        <v>1695</v>
      </c>
      <c r="Q27" s="24"/>
      <c r="R27" s="113" t="s">
        <v>32</v>
      </c>
      <c r="S27" s="113"/>
      <c r="T27" s="113"/>
      <c r="U27" s="113"/>
      <c r="V27" s="113"/>
      <c r="W27" s="113"/>
      <c r="X27" s="113"/>
      <c r="Y27" s="33"/>
      <c r="Z27" s="37"/>
      <c r="AB27" s="90">
        <v>1695</v>
      </c>
    </row>
    <row r="28" spans="2:28" ht="17.25" customHeight="1" x14ac:dyDescent="0.2">
      <c r="B28" s="50"/>
      <c r="D28" s="51" t="s">
        <v>33</v>
      </c>
      <c r="E28" s="51"/>
      <c r="F28" s="51"/>
      <c r="G28" s="51"/>
      <c r="H28" s="51"/>
      <c r="I28" s="51"/>
      <c r="J28" s="51"/>
      <c r="K28" s="51"/>
      <c r="L28" s="51"/>
      <c r="M28" s="52"/>
      <c r="N28" s="53"/>
      <c r="O28" s="54" t="str">
        <f>L21</f>
        <v/>
      </c>
      <c r="Q28" s="24"/>
      <c r="R28" s="113" t="s">
        <v>34</v>
      </c>
      <c r="S28" s="113"/>
      <c r="T28" s="113"/>
      <c r="U28" s="113"/>
      <c r="V28" s="113"/>
      <c r="W28" s="113"/>
      <c r="X28" s="113"/>
      <c r="Y28" s="33"/>
      <c r="Z28" s="37"/>
      <c r="AB28" s="90">
        <v>995</v>
      </c>
    </row>
    <row r="29" spans="2:28" ht="15.75" customHeight="1" x14ac:dyDescent="0.2">
      <c r="B29" s="24"/>
      <c r="D29" s="95" t="s">
        <v>35</v>
      </c>
      <c r="E29" s="95"/>
      <c r="F29" s="95"/>
      <c r="G29" s="95"/>
      <c r="H29" s="95"/>
      <c r="I29" s="95"/>
      <c r="J29" s="95"/>
      <c r="K29" s="95"/>
      <c r="L29" s="95"/>
      <c r="M29" s="96"/>
      <c r="N29" s="55"/>
      <c r="O29" s="56"/>
      <c r="Q29" s="24"/>
      <c r="R29" s="97"/>
      <c r="S29" s="97"/>
      <c r="T29" s="97"/>
      <c r="U29" s="97"/>
      <c r="V29" s="97"/>
      <c r="W29" s="97"/>
      <c r="X29" s="98"/>
      <c r="Y29" s="33"/>
      <c r="Z29" s="37"/>
    </row>
    <row r="30" spans="2:28" ht="16.899999999999999" customHeight="1" x14ac:dyDescent="0.2">
      <c r="B30" s="24"/>
      <c r="D30" s="125" t="s">
        <v>36</v>
      </c>
      <c r="E30" s="125"/>
      <c r="F30" s="125"/>
      <c r="G30" s="125"/>
      <c r="H30" s="125"/>
      <c r="I30" s="125"/>
      <c r="J30" s="125"/>
      <c r="K30" s="125"/>
      <c r="L30" s="125"/>
      <c r="M30" s="126"/>
      <c r="N30" s="55"/>
      <c r="O30" s="56"/>
      <c r="Q30" s="24"/>
      <c r="R30" s="97"/>
      <c r="S30" s="97"/>
      <c r="T30" s="97"/>
      <c r="U30" s="97"/>
      <c r="V30" s="97"/>
      <c r="W30" s="97"/>
      <c r="X30" s="98"/>
      <c r="Y30" s="33"/>
      <c r="Z30" s="37"/>
    </row>
    <row r="31" spans="2:28" ht="16.5" customHeight="1" thickBot="1" x14ac:dyDescent="0.25">
      <c r="B31" s="24"/>
      <c r="D31" s="95" t="s">
        <v>107</v>
      </c>
      <c r="E31" s="95"/>
      <c r="F31" s="95"/>
      <c r="G31" s="95"/>
      <c r="H31" s="95"/>
      <c r="I31" s="95"/>
      <c r="J31" s="95"/>
      <c r="K31" s="95"/>
      <c r="L31" s="95"/>
      <c r="M31" s="96"/>
      <c r="N31" s="55"/>
      <c r="O31" s="56"/>
      <c r="Q31" s="24"/>
      <c r="R31" s="97"/>
      <c r="S31" s="97"/>
      <c r="T31" s="97"/>
      <c r="U31" s="97"/>
      <c r="V31" s="97"/>
      <c r="W31" s="97"/>
      <c r="X31" s="98"/>
      <c r="Y31" s="33"/>
      <c r="Z31" s="37"/>
    </row>
    <row r="32" spans="2:28" ht="16.5" customHeight="1" thickBot="1" x14ac:dyDescent="0.25">
      <c r="B32" s="24"/>
      <c r="D32" s="95" t="s">
        <v>108</v>
      </c>
      <c r="E32" s="95"/>
      <c r="F32" s="95"/>
      <c r="G32" s="95"/>
      <c r="H32" s="95"/>
      <c r="I32" s="95"/>
      <c r="J32" s="95"/>
      <c r="K32" s="95"/>
      <c r="L32" s="95"/>
      <c r="M32" s="96"/>
      <c r="N32" s="55"/>
      <c r="O32" s="56"/>
      <c r="Q32" s="57"/>
      <c r="R32" s="58"/>
      <c r="S32" s="58"/>
      <c r="T32" s="58"/>
      <c r="U32" s="58"/>
      <c r="V32" s="58"/>
      <c r="W32" s="58"/>
      <c r="X32" s="59"/>
      <c r="Y32" s="59" t="s">
        <v>37</v>
      </c>
      <c r="Z32" s="60">
        <f>SUM(Z19:Z31)</f>
        <v>0</v>
      </c>
    </row>
    <row r="33" spans="2:26" ht="16.5" customHeight="1" thickBot="1" x14ac:dyDescent="0.25">
      <c r="B33" s="57"/>
      <c r="C33" s="58"/>
      <c r="D33" s="61"/>
      <c r="E33" s="61"/>
      <c r="F33" s="62"/>
      <c r="G33" s="62"/>
      <c r="H33" s="62"/>
      <c r="I33" s="62"/>
      <c r="J33" s="62"/>
      <c r="K33" s="62"/>
      <c r="L33" s="62"/>
      <c r="M33" s="63"/>
      <c r="N33" s="63" t="s">
        <v>38</v>
      </c>
      <c r="O33" s="60">
        <f>SUM(O27:O32)</f>
        <v>1695</v>
      </c>
      <c r="Q33" s="19" t="s">
        <v>39</v>
      </c>
      <c r="R33" s="20" t="s">
        <v>40</v>
      </c>
      <c r="S33" s="21"/>
      <c r="T33" s="21"/>
      <c r="U33" s="21"/>
      <c r="V33" s="21"/>
      <c r="W33" s="21"/>
      <c r="X33" s="21"/>
      <c r="Y33" s="21"/>
      <c r="Z33" s="64" t="s">
        <v>18</v>
      </c>
    </row>
    <row r="34" spans="2:26" ht="16.5" customHeight="1" thickBot="1" x14ac:dyDescent="0.25">
      <c r="B34" s="19" t="s">
        <v>41</v>
      </c>
      <c r="C34" s="20" t="s">
        <v>42</v>
      </c>
      <c r="D34" s="20" t="s">
        <v>42</v>
      </c>
      <c r="E34" s="21"/>
      <c r="F34" s="21"/>
      <c r="G34" s="21"/>
      <c r="H34" s="21"/>
      <c r="I34" s="21"/>
      <c r="J34" s="21"/>
      <c r="K34" s="21"/>
      <c r="L34" s="21"/>
      <c r="M34" s="21"/>
      <c r="N34" s="22" t="s">
        <v>17</v>
      </c>
      <c r="O34" s="23" t="s">
        <v>18</v>
      </c>
      <c r="Q34" s="24"/>
      <c r="R34" s="113" t="s">
        <v>43</v>
      </c>
      <c r="S34" s="113"/>
      <c r="T34" s="113"/>
      <c r="U34" s="113"/>
      <c r="V34" s="113"/>
      <c r="W34" s="113"/>
      <c r="X34" s="113"/>
      <c r="Y34" s="127"/>
      <c r="Z34" s="29"/>
    </row>
    <row r="35" spans="2:26" ht="16.5" customHeight="1" x14ac:dyDescent="0.2">
      <c r="B35" s="24"/>
      <c r="D35" s="125" t="s">
        <v>44</v>
      </c>
      <c r="E35" s="125"/>
      <c r="F35" s="125"/>
      <c r="G35" s="125"/>
      <c r="H35" s="125"/>
      <c r="I35" s="125"/>
      <c r="J35" s="125"/>
      <c r="K35" s="125"/>
      <c r="L35" s="125"/>
      <c r="M35" s="126"/>
      <c r="N35" s="28"/>
      <c r="O35" s="29"/>
      <c r="Q35" s="24"/>
      <c r="R35" s="113" t="s">
        <v>45</v>
      </c>
      <c r="S35" s="113"/>
      <c r="T35" s="113"/>
      <c r="U35" s="113"/>
      <c r="V35" s="113"/>
      <c r="W35" s="113"/>
      <c r="X35" s="113"/>
      <c r="Y35" s="127"/>
      <c r="Z35" s="34"/>
    </row>
    <row r="36" spans="2:26" ht="16.5" customHeight="1" thickBot="1" x14ac:dyDescent="0.25">
      <c r="B36" s="24"/>
      <c r="D36" s="95" t="s">
        <v>46</v>
      </c>
      <c r="E36" s="95"/>
      <c r="F36" s="95"/>
      <c r="G36" s="95"/>
      <c r="H36" s="95"/>
      <c r="I36" s="95"/>
      <c r="J36" s="95"/>
      <c r="K36" s="95"/>
      <c r="L36" s="95"/>
      <c r="M36" s="96"/>
      <c r="N36" s="55"/>
      <c r="O36" s="37"/>
      <c r="Q36" s="24"/>
      <c r="R36" s="113" t="s">
        <v>47</v>
      </c>
      <c r="S36" s="113"/>
      <c r="T36" s="113"/>
      <c r="U36" s="113"/>
      <c r="V36" s="113"/>
      <c r="W36" s="113"/>
      <c r="X36" s="113"/>
      <c r="Y36" s="127"/>
      <c r="Z36" s="34"/>
    </row>
    <row r="37" spans="2:26" ht="16.5" customHeight="1" thickBot="1" x14ac:dyDescent="0.25">
      <c r="B37" s="24"/>
      <c r="D37" s="65"/>
      <c r="E37" s="65"/>
      <c r="F37" s="65"/>
      <c r="G37" s="65"/>
      <c r="H37" s="65"/>
      <c r="I37" s="65"/>
      <c r="J37" s="65"/>
      <c r="K37" s="65"/>
      <c r="L37" s="65"/>
      <c r="M37" s="66" t="s">
        <v>48</v>
      </c>
      <c r="N37" s="121" t="s">
        <v>49</v>
      </c>
      <c r="O37" s="122"/>
      <c r="Q37" s="24"/>
      <c r="R37" s="113" t="s">
        <v>50</v>
      </c>
      <c r="S37" s="113"/>
      <c r="T37" s="113"/>
      <c r="U37" s="113"/>
      <c r="V37" s="113"/>
      <c r="W37" s="113"/>
      <c r="X37" s="113"/>
      <c r="Y37" s="127"/>
      <c r="Z37" s="34"/>
    </row>
    <row r="38" spans="2:26" ht="16.5" customHeight="1" x14ac:dyDescent="0.2">
      <c r="B38" s="24"/>
      <c r="D38" s="123" t="s">
        <v>106</v>
      </c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4"/>
      <c r="Q38" s="24"/>
      <c r="R38" s="97"/>
      <c r="S38" s="97"/>
      <c r="T38" s="97"/>
      <c r="U38" s="97"/>
      <c r="V38" s="97"/>
      <c r="W38" s="97"/>
      <c r="X38" s="97"/>
      <c r="Y38" s="98"/>
      <c r="Z38" s="37"/>
    </row>
    <row r="39" spans="2:26" ht="16.149999999999999" customHeight="1" thickBot="1" x14ac:dyDescent="0.25">
      <c r="B39" s="24"/>
      <c r="D39" s="67" t="s">
        <v>51</v>
      </c>
      <c r="E39" s="65"/>
      <c r="F39" s="65"/>
      <c r="G39" s="65"/>
      <c r="H39" s="65"/>
      <c r="I39" s="116"/>
      <c r="J39" s="117"/>
      <c r="K39" s="117"/>
      <c r="L39" s="117"/>
      <c r="M39" s="118"/>
      <c r="N39" s="65"/>
      <c r="O39" s="68"/>
      <c r="Q39" s="24"/>
      <c r="R39" s="97"/>
      <c r="S39" s="97"/>
      <c r="T39" s="97"/>
      <c r="U39" s="97"/>
      <c r="V39" s="97"/>
      <c r="W39" s="97"/>
      <c r="X39" s="97"/>
      <c r="Y39" s="98"/>
      <c r="Z39" s="37"/>
    </row>
    <row r="40" spans="2:26" ht="16.5" customHeight="1" thickBot="1" x14ac:dyDescent="0.25">
      <c r="B40" s="24"/>
      <c r="D40" s="95" t="s">
        <v>52</v>
      </c>
      <c r="E40" s="95"/>
      <c r="F40" s="95"/>
      <c r="G40" s="95"/>
      <c r="H40" s="95"/>
      <c r="I40" s="95"/>
      <c r="J40" s="95"/>
      <c r="K40" s="95"/>
      <c r="L40" s="95"/>
      <c r="M40" s="96"/>
      <c r="N40" s="28"/>
      <c r="O40" s="29"/>
      <c r="Q40" s="57"/>
      <c r="R40" s="58"/>
      <c r="S40" s="58"/>
      <c r="T40" s="58"/>
      <c r="U40" s="58"/>
      <c r="V40" s="58"/>
      <c r="W40" s="58"/>
      <c r="X40" s="59"/>
      <c r="Y40" s="59" t="s">
        <v>53</v>
      </c>
      <c r="Z40" s="60">
        <f>SUM(Z34:Z39)</f>
        <v>0</v>
      </c>
    </row>
    <row r="41" spans="2:26" ht="16.5" customHeight="1" thickBot="1" x14ac:dyDescent="0.25">
      <c r="B41" s="24"/>
      <c r="D41" s="95" t="s">
        <v>54</v>
      </c>
      <c r="E41" s="95"/>
      <c r="F41" s="95"/>
      <c r="G41" s="95"/>
      <c r="H41" s="95"/>
      <c r="I41" s="95"/>
      <c r="J41" s="95"/>
      <c r="K41" s="95"/>
      <c r="L41" s="95"/>
      <c r="M41" s="96"/>
      <c r="N41" s="33"/>
      <c r="O41" s="34"/>
      <c r="Q41" s="19" t="s">
        <v>55</v>
      </c>
      <c r="R41" s="20" t="s">
        <v>56</v>
      </c>
      <c r="S41" s="21"/>
      <c r="T41" s="21"/>
      <c r="U41" s="21"/>
      <c r="V41" s="21"/>
      <c r="W41" s="21"/>
      <c r="X41" s="21"/>
      <c r="Y41" s="69" t="s">
        <v>17</v>
      </c>
      <c r="Z41" s="70" t="s">
        <v>18</v>
      </c>
    </row>
    <row r="42" spans="2:26" ht="16.5" customHeight="1" x14ac:dyDescent="0.2">
      <c r="B42" s="24"/>
      <c r="D42" s="95" t="s">
        <v>57</v>
      </c>
      <c r="E42" s="95"/>
      <c r="F42" s="95"/>
      <c r="G42" s="95"/>
      <c r="H42" s="95"/>
      <c r="I42" s="95"/>
      <c r="J42" s="95"/>
      <c r="K42" s="95"/>
      <c r="L42" s="95"/>
      <c r="M42" s="96"/>
      <c r="N42" s="33"/>
      <c r="O42" s="34"/>
      <c r="Q42" s="24"/>
      <c r="R42" s="113" t="s">
        <v>58</v>
      </c>
      <c r="S42" s="113"/>
      <c r="T42" s="113"/>
      <c r="U42" s="113"/>
      <c r="V42" s="113"/>
      <c r="W42" s="113"/>
      <c r="X42" s="113"/>
      <c r="Y42" s="71"/>
      <c r="Z42" s="72"/>
    </row>
    <row r="43" spans="2:26" ht="16.5" customHeight="1" x14ac:dyDescent="0.2">
      <c r="B43" s="24"/>
      <c r="D43" s="95" t="s">
        <v>59</v>
      </c>
      <c r="E43" s="95"/>
      <c r="F43" s="95"/>
      <c r="G43" s="95"/>
      <c r="H43" s="95"/>
      <c r="I43" s="95"/>
      <c r="J43" s="95"/>
      <c r="K43" s="95"/>
      <c r="L43" s="95"/>
      <c r="M43" s="96"/>
      <c r="N43" s="33"/>
      <c r="O43" s="34"/>
      <c r="Q43" s="24"/>
      <c r="R43" s="113" t="s">
        <v>60</v>
      </c>
      <c r="S43" s="113"/>
      <c r="T43" s="113"/>
      <c r="U43" s="113"/>
      <c r="V43" s="113"/>
      <c r="W43" s="113"/>
      <c r="X43" s="113"/>
      <c r="Y43" s="33"/>
      <c r="Z43" s="34"/>
    </row>
    <row r="44" spans="2:26" ht="16.5" customHeight="1" x14ac:dyDescent="0.2">
      <c r="B44" s="24"/>
      <c r="D44" s="95" t="s">
        <v>61</v>
      </c>
      <c r="E44" s="95"/>
      <c r="F44" s="95"/>
      <c r="G44" s="95"/>
      <c r="H44" s="95"/>
      <c r="I44" s="95"/>
      <c r="J44" s="95"/>
      <c r="K44" s="95"/>
      <c r="L44" s="95"/>
      <c r="M44" s="96"/>
      <c r="N44" s="33"/>
      <c r="O44" s="34"/>
      <c r="Q44" s="24"/>
      <c r="R44" s="113" t="s">
        <v>62</v>
      </c>
      <c r="S44" s="113"/>
      <c r="T44" s="113"/>
      <c r="U44" s="113"/>
      <c r="V44" s="113"/>
      <c r="W44" s="113"/>
      <c r="X44" s="113"/>
      <c r="Y44" s="33"/>
      <c r="Z44" s="34"/>
    </row>
    <row r="45" spans="2:26" ht="16.5" customHeight="1" x14ac:dyDescent="0.2">
      <c r="B45" s="24"/>
      <c r="D45" s="95" t="s">
        <v>63</v>
      </c>
      <c r="E45" s="95"/>
      <c r="F45" s="95"/>
      <c r="G45" s="95"/>
      <c r="H45" s="95"/>
      <c r="I45" s="95"/>
      <c r="J45" s="95"/>
      <c r="K45" s="95"/>
      <c r="L45" s="95"/>
      <c r="M45" s="96"/>
      <c r="N45" s="33"/>
      <c r="O45" s="34"/>
      <c r="Q45" s="24"/>
      <c r="R45" s="113" t="s">
        <v>64</v>
      </c>
      <c r="S45" s="113"/>
      <c r="T45" s="113"/>
      <c r="U45" s="113"/>
      <c r="V45" s="113"/>
      <c r="W45" s="113"/>
      <c r="X45" s="113"/>
      <c r="Y45" s="33"/>
      <c r="Z45" s="34"/>
    </row>
    <row r="46" spans="2:26" ht="16.5" customHeight="1" x14ac:dyDescent="0.2">
      <c r="B46" s="24"/>
      <c r="D46" s="95" t="s">
        <v>65</v>
      </c>
      <c r="E46" s="95"/>
      <c r="F46" s="95"/>
      <c r="G46" s="95"/>
      <c r="H46" s="95"/>
      <c r="I46" s="95"/>
      <c r="J46" s="95"/>
      <c r="K46" s="95"/>
      <c r="L46" s="95"/>
      <c r="M46" s="96"/>
      <c r="N46" s="33"/>
      <c r="O46" s="34"/>
      <c r="Q46" s="24"/>
      <c r="R46" s="97"/>
      <c r="S46" s="97"/>
      <c r="T46" s="97"/>
      <c r="U46" s="97"/>
      <c r="V46" s="97"/>
      <c r="W46" s="97"/>
      <c r="X46" s="98"/>
      <c r="Y46" s="33"/>
      <c r="Z46" s="34"/>
    </row>
    <row r="47" spans="2:26" ht="16.5" customHeight="1" thickBot="1" x14ac:dyDescent="0.25">
      <c r="B47" s="24"/>
      <c r="D47" s="95" t="s">
        <v>109</v>
      </c>
      <c r="E47" s="95"/>
      <c r="F47" s="95"/>
      <c r="G47" s="95"/>
      <c r="H47" s="95"/>
      <c r="I47" s="95"/>
      <c r="J47" s="95"/>
      <c r="K47" s="95"/>
      <c r="L47" s="95"/>
      <c r="M47" s="96"/>
      <c r="N47" s="33"/>
      <c r="O47" s="34"/>
      <c r="Q47" s="24"/>
      <c r="R47" s="97"/>
      <c r="S47" s="97"/>
      <c r="T47" s="97"/>
      <c r="U47" s="97"/>
      <c r="V47" s="97"/>
      <c r="W47" s="97"/>
      <c r="X47" s="98"/>
      <c r="Y47" s="33"/>
      <c r="Z47" s="37"/>
    </row>
    <row r="48" spans="2:26" ht="16.5" customHeight="1" thickBot="1" x14ac:dyDescent="0.25">
      <c r="B48" s="24"/>
      <c r="D48" s="95" t="s">
        <v>110</v>
      </c>
      <c r="E48" s="95"/>
      <c r="F48" s="95"/>
      <c r="G48" s="95"/>
      <c r="H48" s="95"/>
      <c r="I48" s="95"/>
      <c r="J48" s="95"/>
      <c r="K48" s="95"/>
      <c r="L48" s="95"/>
      <c r="M48" s="96"/>
      <c r="N48" s="33"/>
      <c r="O48" s="37"/>
      <c r="Q48" s="73"/>
      <c r="R48" s="119" t="s">
        <v>66</v>
      </c>
      <c r="S48" s="119"/>
      <c r="T48" s="119"/>
      <c r="U48" s="119"/>
      <c r="V48" s="119"/>
      <c r="W48" s="119"/>
      <c r="X48" s="119"/>
      <c r="Y48" s="120"/>
      <c r="Z48" s="47">
        <f>SUM(Z42:Z47)</f>
        <v>0</v>
      </c>
    </row>
    <row r="49" spans="2:26" ht="16.5" customHeight="1" thickBot="1" x14ac:dyDescent="0.25">
      <c r="B49" s="57"/>
      <c r="C49" s="58"/>
      <c r="D49" s="74"/>
      <c r="E49" s="74"/>
      <c r="F49" s="58"/>
      <c r="G49" s="58"/>
      <c r="H49" s="58"/>
      <c r="I49" s="58"/>
      <c r="J49" s="58"/>
      <c r="K49" s="58"/>
      <c r="L49" s="58"/>
      <c r="M49" s="59"/>
      <c r="N49" s="59" t="s">
        <v>67</v>
      </c>
      <c r="O49" s="60">
        <f>SUM(O35:O48)</f>
        <v>0</v>
      </c>
    </row>
    <row r="50" spans="2:26" ht="16.5" customHeight="1" thickBot="1" x14ac:dyDescent="0.25">
      <c r="B50" s="19"/>
      <c r="C50" s="20" t="s">
        <v>68</v>
      </c>
      <c r="D50" s="20" t="s">
        <v>68</v>
      </c>
      <c r="E50" s="21"/>
      <c r="F50" s="21"/>
      <c r="G50" s="21"/>
      <c r="H50" s="21"/>
      <c r="I50" s="21"/>
      <c r="J50" s="21"/>
      <c r="K50" s="21"/>
      <c r="L50" s="21"/>
      <c r="M50" s="21"/>
      <c r="N50" s="22" t="s">
        <v>17</v>
      </c>
      <c r="O50" s="23" t="s">
        <v>18</v>
      </c>
      <c r="Q50" s="75" t="s">
        <v>69</v>
      </c>
      <c r="R50" s="21"/>
      <c r="S50" s="21"/>
      <c r="T50" s="21"/>
      <c r="U50" s="21"/>
      <c r="V50" s="21"/>
      <c r="W50" s="21"/>
      <c r="X50" s="21"/>
      <c r="Y50" s="21"/>
      <c r="Z50" s="76"/>
    </row>
    <row r="51" spans="2:26" ht="16.5" customHeight="1" x14ac:dyDescent="0.2">
      <c r="B51" s="24"/>
      <c r="D51" s="113" t="s">
        <v>70</v>
      </c>
      <c r="E51" s="113"/>
      <c r="F51" s="113"/>
      <c r="G51" s="113"/>
      <c r="H51" s="113"/>
      <c r="I51" s="113"/>
      <c r="J51" s="113"/>
      <c r="K51" s="113"/>
      <c r="M51" s="12" t="s">
        <v>31</v>
      </c>
      <c r="N51" s="28"/>
      <c r="O51" s="77"/>
      <c r="Q51" s="24"/>
      <c r="R51" s="78" t="s">
        <v>71</v>
      </c>
      <c r="Z51" s="79"/>
    </row>
    <row r="52" spans="2:26" ht="16.5" customHeight="1" x14ac:dyDescent="0.2">
      <c r="B52" s="24"/>
      <c r="D52" s="95" t="s">
        <v>72</v>
      </c>
      <c r="E52" s="95"/>
      <c r="F52" s="95"/>
      <c r="G52" s="95"/>
      <c r="H52" s="95"/>
      <c r="I52" s="95"/>
      <c r="J52" s="95"/>
      <c r="K52" s="95"/>
      <c r="L52" s="95"/>
      <c r="M52" s="96"/>
      <c r="N52" s="33"/>
      <c r="O52" s="56"/>
      <c r="Q52" s="24"/>
      <c r="T52" s="31" t="s">
        <v>73</v>
      </c>
      <c r="U52" s="112"/>
      <c r="V52" s="112"/>
      <c r="Y52" s="31" t="s">
        <v>74</v>
      </c>
      <c r="Z52" s="80"/>
    </row>
    <row r="53" spans="2:26" ht="16.149999999999999" customHeight="1" x14ac:dyDescent="0.2">
      <c r="B53" s="24"/>
      <c r="D53" s="95" t="s">
        <v>75</v>
      </c>
      <c r="E53" s="95"/>
      <c r="F53" s="95"/>
      <c r="G53" s="95"/>
      <c r="H53" s="95"/>
      <c r="I53" s="95"/>
      <c r="J53" s="95"/>
      <c r="K53" s="95"/>
      <c r="L53" s="95"/>
      <c r="M53" s="96"/>
      <c r="N53" s="33"/>
      <c r="O53" s="56"/>
      <c r="Q53" s="24"/>
      <c r="R53" s="78" t="s">
        <v>76</v>
      </c>
      <c r="Z53" s="79"/>
    </row>
    <row r="54" spans="2:26" ht="16.149999999999999" customHeight="1" x14ac:dyDescent="0.2">
      <c r="B54" s="24"/>
      <c r="D54" s="95" t="s">
        <v>77</v>
      </c>
      <c r="E54" s="95"/>
      <c r="F54" s="95"/>
      <c r="G54" s="95"/>
      <c r="H54" s="95"/>
      <c r="I54" s="95"/>
      <c r="J54" s="95"/>
      <c r="K54" s="95"/>
      <c r="L54" s="95"/>
      <c r="M54" s="96"/>
      <c r="N54" s="33"/>
      <c r="O54" s="56"/>
      <c r="Q54" s="24"/>
      <c r="T54" s="31" t="s">
        <v>73</v>
      </c>
      <c r="U54" s="112"/>
      <c r="V54" s="112"/>
      <c r="Z54" s="79"/>
    </row>
    <row r="55" spans="2:26" ht="16.149999999999999" customHeight="1" x14ac:dyDescent="0.2">
      <c r="B55" s="24"/>
      <c r="D55" s="95" t="s">
        <v>78</v>
      </c>
      <c r="E55" s="95"/>
      <c r="F55" s="95"/>
      <c r="G55" s="95"/>
      <c r="H55" s="95"/>
      <c r="I55" s="95"/>
      <c r="J55" s="95"/>
      <c r="K55" s="95"/>
      <c r="L55" s="95"/>
      <c r="M55" s="96"/>
      <c r="N55" s="33"/>
      <c r="O55" s="56"/>
      <c r="Q55" s="24"/>
      <c r="R55" s="78" t="s">
        <v>79</v>
      </c>
      <c r="V55" s="114"/>
      <c r="W55" s="114"/>
      <c r="X55" s="114"/>
      <c r="Y55" s="114"/>
      <c r="Z55" s="115"/>
    </row>
    <row r="56" spans="2:26" ht="16.149999999999999" customHeight="1" x14ac:dyDescent="0.2">
      <c r="B56" s="24"/>
      <c r="D56" s="95" t="s">
        <v>80</v>
      </c>
      <c r="E56" s="95"/>
      <c r="F56" s="95"/>
      <c r="G56" s="95"/>
      <c r="H56" s="95"/>
      <c r="I56" s="95"/>
      <c r="J56" s="95"/>
      <c r="K56" s="95"/>
      <c r="L56" s="95"/>
      <c r="M56" s="96"/>
      <c r="N56" s="33"/>
      <c r="O56" s="56"/>
      <c r="Q56" s="24"/>
      <c r="T56" s="31" t="s">
        <v>73</v>
      </c>
      <c r="U56" s="112"/>
      <c r="V56" s="112"/>
      <c r="Z56" s="79"/>
    </row>
    <row r="57" spans="2:26" ht="16.149999999999999" customHeight="1" x14ac:dyDescent="0.2">
      <c r="B57" s="24"/>
      <c r="D57" s="95" t="s">
        <v>81</v>
      </c>
      <c r="E57" s="95"/>
      <c r="F57" s="95"/>
      <c r="G57" s="95"/>
      <c r="H57" s="95"/>
      <c r="I57" s="95"/>
      <c r="J57" s="95"/>
      <c r="K57" s="95"/>
      <c r="L57" s="95"/>
      <c r="M57" s="96"/>
      <c r="N57" s="55"/>
      <c r="O57" s="81"/>
      <c r="Q57" s="24"/>
      <c r="R57" s="78" t="s">
        <v>79</v>
      </c>
      <c r="V57" s="114"/>
      <c r="W57" s="114"/>
      <c r="X57" s="114"/>
      <c r="Y57" s="114"/>
      <c r="Z57" s="115"/>
    </row>
    <row r="58" spans="2:26" ht="16.149999999999999" customHeight="1" x14ac:dyDescent="0.2">
      <c r="B58" s="24"/>
      <c r="D58" s="95" t="s">
        <v>82</v>
      </c>
      <c r="E58" s="95"/>
      <c r="F58" s="95"/>
      <c r="G58" s="95"/>
      <c r="H58" s="95"/>
      <c r="I58" s="95"/>
      <c r="J58" s="95"/>
      <c r="K58" s="95"/>
      <c r="L58" s="95"/>
      <c r="M58" s="96"/>
      <c r="N58" s="33"/>
      <c r="O58" s="34"/>
      <c r="Q58" s="24"/>
      <c r="T58" s="31" t="s">
        <v>73</v>
      </c>
      <c r="U58" s="112"/>
      <c r="V58" s="112"/>
      <c r="Z58" s="79"/>
    </row>
    <row r="59" spans="2:26" ht="16.149999999999999" customHeight="1" x14ac:dyDescent="0.2">
      <c r="B59" s="24"/>
      <c r="D59" s="95" t="s">
        <v>83</v>
      </c>
      <c r="E59" s="95"/>
      <c r="F59" s="95"/>
      <c r="G59" s="95"/>
      <c r="H59" s="95"/>
      <c r="I59" s="95"/>
      <c r="J59" s="95"/>
      <c r="K59" s="95"/>
      <c r="L59" s="95"/>
      <c r="M59" s="96"/>
      <c r="N59" s="82"/>
      <c r="O59" s="29"/>
      <c r="Q59" s="24"/>
      <c r="R59" s="78" t="s">
        <v>84</v>
      </c>
      <c r="Z59" s="79"/>
    </row>
    <row r="60" spans="2:26" ht="16.149999999999999" customHeight="1" x14ac:dyDescent="0.2">
      <c r="B60" s="24"/>
      <c r="D60" s="95" t="s">
        <v>85</v>
      </c>
      <c r="E60" s="95"/>
      <c r="F60" s="95"/>
      <c r="G60" s="95"/>
      <c r="H60" s="95"/>
      <c r="I60" s="95"/>
      <c r="J60" s="95"/>
      <c r="K60" s="95"/>
      <c r="L60" s="95"/>
      <c r="M60" s="96"/>
      <c r="N60" s="82"/>
      <c r="O60" s="29"/>
      <c r="Q60" s="24"/>
      <c r="T60" s="31" t="s">
        <v>73</v>
      </c>
      <c r="U60" s="112"/>
      <c r="V60" s="112"/>
      <c r="Y60" s="31" t="s">
        <v>74</v>
      </c>
      <c r="Z60" s="80"/>
    </row>
    <row r="61" spans="2:26" ht="16.149999999999999" customHeight="1" thickBot="1" x14ac:dyDescent="0.25">
      <c r="B61" s="24"/>
      <c r="D61" s="95" t="s">
        <v>86</v>
      </c>
      <c r="E61" s="95"/>
      <c r="F61" s="95"/>
      <c r="G61" s="95"/>
      <c r="H61" s="95"/>
      <c r="I61" s="95"/>
      <c r="J61" s="95"/>
      <c r="K61" s="95"/>
      <c r="L61" s="95"/>
      <c r="M61" s="96"/>
      <c r="N61" s="33"/>
      <c r="O61" s="56"/>
      <c r="Q61" s="57"/>
      <c r="R61" s="58"/>
      <c r="S61" s="58"/>
      <c r="T61" s="58"/>
      <c r="U61" s="58"/>
      <c r="V61" s="58"/>
      <c r="W61" s="58"/>
      <c r="X61" s="58"/>
      <c r="Y61" s="58"/>
      <c r="Z61" s="83"/>
    </row>
    <row r="62" spans="2:26" ht="16.149999999999999" customHeight="1" thickBot="1" x14ac:dyDescent="0.25">
      <c r="B62" s="24"/>
      <c r="D62" s="95" t="s">
        <v>87</v>
      </c>
      <c r="E62" s="95"/>
      <c r="F62" s="95"/>
      <c r="G62" s="95"/>
      <c r="H62" s="95"/>
      <c r="I62" s="95"/>
      <c r="J62" s="95"/>
      <c r="K62" s="95"/>
      <c r="L62" s="95"/>
      <c r="M62" s="96"/>
      <c r="N62" s="33"/>
      <c r="O62" s="56"/>
    </row>
    <row r="63" spans="2:26" ht="16.149999999999999" customHeight="1" x14ac:dyDescent="0.2">
      <c r="B63" s="24"/>
      <c r="D63" s="95" t="s">
        <v>88</v>
      </c>
      <c r="E63" s="95"/>
      <c r="F63" s="95"/>
      <c r="G63" s="95"/>
      <c r="H63" s="95"/>
      <c r="I63" s="95"/>
      <c r="J63" s="95"/>
      <c r="K63" s="95"/>
      <c r="L63" s="95"/>
      <c r="M63" s="96"/>
      <c r="N63" s="33"/>
      <c r="O63" s="56"/>
      <c r="Q63" s="92" t="s">
        <v>89</v>
      </c>
      <c r="R63" s="93"/>
      <c r="S63" s="93"/>
      <c r="T63" s="93"/>
      <c r="U63" s="93"/>
      <c r="V63" s="93"/>
      <c r="W63" s="93"/>
      <c r="X63" s="93"/>
      <c r="Y63" s="93"/>
      <c r="Z63" s="94"/>
    </row>
    <row r="64" spans="2:26" ht="16.149999999999999" customHeight="1" x14ac:dyDescent="0.2">
      <c r="B64" s="24"/>
      <c r="D64" s="95" t="s">
        <v>90</v>
      </c>
      <c r="E64" s="95"/>
      <c r="F64" s="95"/>
      <c r="G64" s="95"/>
      <c r="H64" s="95"/>
      <c r="I64" s="95"/>
      <c r="J64" s="95"/>
      <c r="K64" s="95"/>
      <c r="L64" s="95"/>
      <c r="M64" s="96"/>
      <c r="N64" s="33"/>
      <c r="O64" s="56"/>
      <c r="Q64" s="84" t="s">
        <v>91</v>
      </c>
      <c r="Z64" s="79"/>
    </row>
    <row r="65" spans="2:26" ht="16.149999999999999" customHeight="1" thickBot="1" x14ac:dyDescent="0.25">
      <c r="B65" s="24"/>
      <c r="D65" s="95" t="s">
        <v>92</v>
      </c>
      <c r="E65" s="95"/>
      <c r="F65" s="95"/>
      <c r="G65" s="95"/>
      <c r="H65" s="95"/>
      <c r="I65" s="95"/>
      <c r="J65" s="95"/>
      <c r="K65" s="95"/>
      <c r="L65" s="95"/>
      <c r="M65" s="96"/>
      <c r="N65" s="33"/>
      <c r="O65" s="56"/>
      <c r="Q65" s="85" t="s">
        <v>93</v>
      </c>
      <c r="U65" s="108"/>
      <c r="V65" s="108"/>
      <c r="W65" s="108"/>
      <c r="X65" s="108"/>
      <c r="Y65" s="108"/>
      <c r="Z65" s="109"/>
    </row>
    <row r="66" spans="2:26" ht="16.149999999999999" customHeight="1" thickBot="1" x14ac:dyDescent="0.25">
      <c r="B66" s="24"/>
      <c r="D66" s="95" t="s">
        <v>94</v>
      </c>
      <c r="E66" s="95"/>
      <c r="F66" s="95"/>
      <c r="G66" s="95"/>
      <c r="H66" s="95"/>
      <c r="I66" s="95"/>
      <c r="J66" s="95"/>
      <c r="K66" s="95"/>
      <c r="L66" s="95"/>
      <c r="M66" s="96"/>
      <c r="N66" s="55"/>
      <c r="O66" s="81"/>
      <c r="Q66" s="85" t="s">
        <v>95</v>
      </c>
      <c r="U66" s="108"/>
      <c r="V66" s="108"/>
      <c r="W66" s="108"/>
      <c r="X66" s="108"/>
      <c r="Y66" s="108"/>
      <c r="Z66" s="109"/>
    </row>
    <row r="67" spans="2:26" ht="16.149999999999999" customHeight="1" thickBot="1" x14ac:dyDescent="0.25">
      <c r="B67" s="24"/>
      <c r="D67" s="95" t="s">
        <v>96</v>
      </c>
      <c r="E67" s="95"/>
      <c r="F67" s="95"/>
      <c r="G67" s="95"/>
      <c r="H67" s="95"/>
      <c r="I67" s="95"/>
      <c r="J67" s="95"/>
      <c r="K67" s="95"/>
      <c r="L67" s="95"/>
      <c r="M67" s="96"/>
      <c r="N67" s="33"/>
      <c r="O67" s="34"/>
      <c r="Q67" s="85" t="s">
        <v>97</v>
      </c>
      <c r="U67" s="110"/>
      <c r="V67" s="110"/>
      <c r="W67" s="110"/>
      <c r="X67" s="110"/>
      <c r="Y67" s="110"/>
      <c r="Z67" s="111"/>
    </row>
    <row r="68" spans="2:26" ht="16.149999999999999" customHeight="1" thickBot="1" x14ac:dyDescent="0.25">
      <c r="B68" s="24"/>
      <c r="D68" s="95" t="s">
        <v>98</v>
      </c>
      <c r="E68" s="95"/>
      <c r="F68" s="95"/>
      <c r="G68" s="95"/>
      <c r="H68" s="95"/>
      <c r="I68" s="95"/>
      <c r="J68" s="95"/>
      <c r="K68" s="95"/>
      <c r="L68" s="95"/>
      <c r="M68" s="96"/>
      <c r="N68" s="82"/>
      <c r="O68" s="29"/>
      <c r="Q68" s="85" t="s">
        <v>99</v>
      </c>
      <c r="U68" s="108"/>
      <c r="V68" s="108"/>
      <c r="W68" s="108"/>
      <c r="X68" s="108"/>
      <c r="Y68" s="108"/>
      <c r="Z68" s="109"/>
    </row>
    <row r="69" spans="2:26" ht="16.149999999999999" customHeight="1" thickBot="1" x14ac:dyDescent="0.25">
      <c r="B69" s="24"/>
      <c r="D69" s="95" t="s">
        <v>100</v>
      </c>
      <c r="E69" s="95"/>
      <c r="F69" s="95"/>
      <c r="G69" s="95"/>
      <c r="H69" s="95"/>
      <c r="I69" s="95"/>
      <c r="J69" s="95"/>
      <c r="K69" s="95"/>
      <c r="L69" s="95"/>
      <c r="M69" s="96"/>
      <c r="N69" s="82"/>
      <c r="O69" s="29"/>
      <c r="Q69" s="57"/>
      <c r="R69" s="58"/>
      <c r="S69" s="58"/>
      <c r="T69" s="58"/>
      <c r="U69" s="58"/>
      <c r="V69" s="58"/>
      <c r="W69" s="58"/>
      <c r="X69" s="58"/>
      <c r="Y69" s="58"/>
      <c r="Z69" s="83"/>
    </row>
    <row r="70" spans="2:26" ht="16.149999999999999" customHeight="1" thickBot="1" x14ac:dyDescent="0.25">
      <c r="B70" s="24"/>
      <c r="D70" s="95" t="s">
        <v>101</v>
      </c>
      <c r="E70" s="95"/>
      <c r="F70" s="95"/>
      <c r="G70" s="95"/>
      <c r="H70" s="95"/>
      <c r="I70" s="95"/>
      <c r="J70" s="95"/>
      <c r="K70" s="95"/>
      <c r="L70" s="95"/>
      <c r="M70" s="96"/>
      <c r="N70" s="82"/>
      <c r="O70" s="29"/>
    </row>
    <row r="71" spans="2:26" ht="16.149999999999999" customHeight="1" thickBot="1" x14ac:dyDescent="0.25">
      <c r="B71" s="24"/>
      <c r="D71" s="95" t="s">
        <v>102</v>
      </c>
      <c r="E71" s="95"/>
      <c r="F71" s="95"/>
      <c r="G71" s="95"/>
      <c r="H71" s="95"/>
      <c r="I71" s="95"/>
      <c r="J71" s="95"/>
      <c r="K71" s="95"/>
      <c r="L71" s="95"/>
      <c r="M71" s="96"/>
      <c r="N71" s="82"/>
      <c r="O71" s="29"/>
      <c r="Q71" s="144" t="s">
        <v>103</v>
      </c>
      <c r="R71" s="145"/>
      <c r="S71" s="145"/>
      <c r="T71" s="145"/>
      <c r="U71" s="145"/>
      <c r="V71" s="145"/>
      <c r="W71" s="145"/>
      <c r="X71" s="145"/>
      <c r="Y71" s="145"/>
      <c r="Z71" s="145"/>
    </row>
    <row r="72" spans="2:26" ht="16.149999999999999" customHeight="1" x14ac:dyDescent="0.2">
      <c r="B72" s="24"/>
      <c r="D72" s="95" t="s">
        <v>111</v>
      </c>
      <c r="E72" s="95"/>
      <c r="F72" s="95"/>
      <c r="G72" s="95"/>
      <c r="H72" s="95"/>
      <c r="I72" s="95"/>
      <c r="J72" s="95"/>
      <c r="K72" s="95"/>
      <c r="L72" s="95"/>
      <c r="M72" s="96"/>
      <c r="N72" s="82"/>
      <c r="O72" s="29"/>
      <c r="Q72" s="99"/>
      <c r="R72" s="100"/>
      <c r="S72" s="100"/>
      <c r="T72" s="100"/>
      <c r="U72" s="100"/>
      <c r="V72" s="100"/>
      <c r="W72" s="100"/>
      <c r="X72" s="100"/>
      <c r="Y72" s="100"/>
      <c r="Z72" s="101"/>
    </row>
    <row r="73" spans="2:26" ht="16.149999999999999" customHeight="1" x14ac:dyDescent="0.2">
      <c r="B73" s="24"/>
      <c r="D73" s="97"/>
      <c r="E73" s="97"/>
      <c r="F73" s="97"/>
      <c r="G73" s="97"/>
      <c r="H73" s="97"/>
      <c r="I73" s="97"/>
      <c r="J73" s="97"/>
      <c r="K73" s="97"/>
      <c r="L73" s="97"/>
      <c r="M73" s="98"/>
      <c r="N73" s="33"/>
      <c r="O73" s="56"/>
      <c r="Q73" s="102"/>
      <c r="R73" s="103"/>
      <c r="S73" s="103"/>
      <c r="T73" s="103"/>
      <c r="U73" s="103"/>
      <c r="V73" s="103"/>
      <c r="W73" s="103"/>
      <c r="X73" s="103"/>
      <c r="Y73" s="103"/>
      <c r="Z73" s="104"/>
    </row>
    <row r="74" spans="2:26" ht="16.149999999999999" customHeight="1" x14ac:dyDescent="0.2">
      <c r="B74" s="24"/>
      <c r="D74" s="97"/>
      <c r="E74" s="97"/>
      <c r="F74" s="97"/>
      <c r="G74" s="97"/>
      <c r="H74" s="97"/>
      <c r="I74" s="97"/>
      <c r="J74" s="97"/>
      <c r="K74" s="97"/>
      <c r="L74" s="97"/>
      <c r="M74" s="98"/>
      <c r="N74" s="33"/>
      <c r="O74" s="56"/>
      <c r="Q74" s="102"/>
      <c r="R74" s="103"/>
      <c r="S74" s="103"/>
      <c r="T74" s="103"/>
      <c r="U74" s="103"/>
      <c r="V74" s="103"/>
      <c r="W74" s="103"/>
      <c r="X74" s="103"/>
      <c r="Y74" s="103"/>
      <c r="Z74" s="104"/>
    </row>
    <row r="75" spans="2:26" ht="16.149999999999999" customHeight="1" thickBot="1" x14ac:dyDescent="0.25">
      <c r="B75" s="24"/>
      <c r="D75" s="97"/>
      <c r="E75" s="97"/>
      <c r="F75" s="97"/>
      <c r="G75" s="97"/>
      <c r="H75" s="97"/>
      <c r="I75" s="97"/>
      <c r="J75" s="97"/>
      <c r="K75" s="97"/>
      <c r="L75" s="97"/>
      <c r="M75" s="98"/>
      <c r="N75" s="33"/>
      <c r="O75" s="86"/>
      <c r="Q75" s="102"/>
      <c r="R75" s="103"/>
      <c r="S75" s="103"/>
      <c r="T75" s="103"/>
      <c r="U75" s="103"/>
      <c r="V75" s="103"/>
      <c r="W75" s="103"/>
      <c r="X75" s="103"/>
      <c r="Y75" s="103"/>
      <c r="Z75" s="104"/>
    </row>
    <row r="76" spans="2:26" ht="16.149999999999999" customHeight="1" thickBot="1" x14ac:dyDescent="0.25">
      <c r="B76" s="57"/>
      <c r="C76" s="58"/>
      <c r="D76" s="74"/>
      <c r="E76" s="74"/>
      <c r="F76" s="58"/>
      <c r="G76" s="58"/>
      <c r="H76" s="58"/>
      <c r="I76" s="58"/>
      <c r="J76" s="58"/>
      <c r="K76" s="58"/>
      <c r="L76" s="58"/>
      <c r="M76" s="59"/>
      <c r="N76" s="59" t="s">
        <v>104</v>
      </c>
      <c r="O76" s="60">
        <f>SUM(O51:O75)</f>
        <v>0</v>
      </c>
      <c r="Q76" s="105"/>
      <c r="R76" s="106"/>
      <c r="S76" s="106"/>
      <c r="T76" s="106"/>
      <c r="U76" s="106"/>
      <c r="V76" s="106"/>
      <c r="W76" s="106"/>
      <c r="X76" s="106"/>
      <c r="Y76" s="106"/>
      <c r="Z76" s="107"/>
    </row>
    <row r="77" spans="2:26" ht="16.149999999999999" customHeight="1" x14ac:dyDescent="0.2">
      <c r="D77" s="78"/>
      <c r="E77" s="78"/>
      <c r="M77" s="87"/>
      <c r="N77" s="87"/>
      <c r="O77" s="88"/>
    </row>
    <row r="78" spans="2:26" ht="16.149999999999999" customHeight="1" x14ac:dyDescent="0.2">
      <c r="D78" s="78"/>
      <c r="E78" s="78"/>
      <c r="M78" s="87"/>
      <c r="N78" s="87"/>
      <c r="O78" s="88"/>
    </row>
    <row r="79" spans="2:26" ht="16.149999999999999" customHeight="1" x14ac:dyDescent="0.2"/>
    <row r="80" spans="2:26" ht="16.149999999999999" customHeight="1" x14ac:dyDescent="0.2"/>
    <row r="81" ht="16.149999999999999" customHeight="1" x14ac:dyDescent="0.2"/>
    <row r="82" ht="16.149999999999999" customHeight="1" x14ac:dyDescent="0.2"/>
    <row r="83" ht="16.149999999999999" customHeight="1" x14ac:dyDescent="0.2"/>
    <row r="84" ht="16.149999999999999" customHeight="1" x14ac:dyDescent="0.2"/>
    <row r="85" ht="16.149999999999999" customHeight="1" x14ac:dyDescent="0.2"/>
    <row r="86" ht="16.149999999999999" customHeight="1" x14ac:dyDescent="0.2"/>
    <row r="87" ht="16.149999999999999" customHeight="1" x14ac:dyDescent="0.2"/>
    <row r="88" ht="16.149999999999999" customHeight="1" x14ac:dyDescent="0.2"/>
    <row r="89" ht="16.149999999999999" customHeight="1" x14ac:dyDescent="0.2"/>
    <row r="90" ht="16.149999999999999" customHeight="1" x14ac:dyDescent="0.2"/>
  </sheetData>
  <sheetProtection algorithmName="SHA-512" hashValue="7aw/ZLdskKVOZYgfpxXs7iICQDZLhTTaeCW4TFqHN+57ODkGoNpTjWTfEJqdWxfBbkpo3CFxJzqk4aE+1dw22Q==" saltValue="WcGp3neEb+nf2xrHwXZ68A==" spinCount="100000" sheet="1" selectLockedCells="1"/>
  <mergeCells count="105">
    <mergeCell ref="P1:Z1"/>
    <mergeCell ref="N2:O2"/>
    <mergeCell ref="B3:Z3"/>
    <mergeCell ref="B4:Z4"/>
    <mergeCell ref="B6:L6"/>
    <mergeCell ref="O6:S6"/>
    <mergeCell ref="U6:W6"/>
    <mergeCell ref="C22:E22"/>
    <mergeCell ref="G22:I22"/>
    <mergeCell ref="R22:X22"/>
    <mergeCell ref="L12:M12"/>
    <mergeCell ref="O12:P12"/>
    <mergeCell ref="Q12:Z12"/>
    <mergeCell ref="B16:Z16"/>
    <mergeCell ref="R19:X19"/>
    <mergeCell ref="B7:L7"/>
    <mergeCell ref="O7:S7"/>
    <mergeCell ref="U7:W7"/>
    <mergeCell ref="N9:P9"/>
    <mergeCell ref="Y9:Z9"/>
    <mergeCell ref="N10:O10"/>
    <mergeCell ref="U10:Z10"/>
    <mergeCell ref="R23:X23"/>
    <mergeCell ref="R24:X24"/>
    <mergeCell ref="R25:X25"/>
    <mergeCell ref="R26:X26"/>
    <mergeCell ref="R27:X27"/>
    <mergeCell ref="R28:X28"/>
    <mergeCell ref="L20:M20"/>
    <mergeCell ref="R20:X20"/>
    <mergeCell ref="L21:M21"/>
    <mergeCell ref="R21:X21"/>
    <mergeCell ref="D32:M32"/>
    <mergeCell ref="R34:Y34"/>
    <mergeCell ref="D35:M35"/>
    <mergeCell ref="R35:Y35"/>
    <mergeCell ref="D36:M36"/>
    <mergeCell ref="R36:Y36"/>
    <mergeCell ref="D29:M29"/>
    <mergeCell ref="R29:X29"/>
    <mergeCell ref="D30:M30"/>
    <mergeCell ref="R30:X30"/>
    <mergeCell ref="D31:M31"/>
    <mergeCell ref="R31:X31"/>
    <mergeCell ref="D40:M40"/>
    <mergeCell ref="D41:M41"/>
    <mergeCell ref="D42:M42"/>
    <mergeCell ref="R42:X42"/>
    <mergeCell ref="D43:M43"/>
    <mergeCell ref="R43:X43"/>
    <mergeCell ref="N37:O37"/>
    <mergeCell ref="R37:Y37"/>
    <mergeCell ref="D38:O38"/>
    <mergeCell ref="R38:Y38"/>
    <mergeCell ref="I39:M39"/>
    <mergeCell ref="R39:Y39"/>
    <mergeCell ref="D47:M47"/>
    <mergeCell ref="R47:X47"/>
    <mergeCell ref="D48:M48"/>
    <mergeCell ref="R48:Y48"/>
    <mergeCell ref="D51:K51"/>
    <mergeCell ref="D52:M52"/>
    <mergeCell ref="U52:V52"/>
    <mergeCell ref="D44:M44"/>
    <mergeCell ref="R44:X44"/>
    <mergeCell ref="D45:M45"/>
    <mergeCell ref="R45:X45"/>
    <mergeCell ref="D46:M46"/>
    <mergeCell ref="R46:X46"/>
    <mergeCell ref="D57:M57"/>
    <mergeCell ref="V57:Z57"/>
    <mergeCell ref="D58:M58"/>
    <mergeCell ref="U58:V58"/>
    <mergeCell ref="D59:M59"/>
    <mergeCell ref="D60:M60"/>
    <mergeCell ref="U60:V60"/>
    <mergeCell ref="D53:M53"/>
    <mergeCell ref="D54:M54"/>
    <mergeCell ref="U54:V54"/>
    <mergeCell ref="D55:M55"/>
    <mergeCell ref="V55:Z55"/>
    <mergeCell ref="D56:M56"/>
    <mergeCell ref="U56:V56"/>
    <mergeCell ref="D66:M66"/>
    <mergeCell ref="U66:Z66"/>
    <mergeCell ref="D67:M67"/>
    <mergeCell ref="U67:Z67"/>
    <mergeCell ref="D68:M68"/>
    <mergeCell ref="U68:Z68"/>
    <mergeCell ref="D61:M61"/>
    <mergeCell ref="D62:M62"/>
    <mergeCell ref="D63:M63"/>
    <mergeCell ref="Q63:Z63"/>
    <mergeCell ref="D64:M64"/>
    <mergeCell ref="D65:M65"/>
    <mergeCell ref="U65:Z65"/>
    <mergeCell ref="D69:M69"/>
    <mergeCell ref="D70:M70"/>
    <mergeCell ref="D71:M71"/>
    <mergeCell ref="Q71:Z71"/>
    <mergeCell ref="D72:M72"/>
    <mergeCell ref="Q72:Z76"/>
    <mergeCell ref="D73:M73"/>
    <mergeCell ref="D74:M74"/>
    <mergeCell ref="D75:M75"/>
  </mergeCells>
  <conditionalFormatting sqref="N23:N24">
    <cfRule type="cellIs" dxfId="4" priority="1" stopIfTrue="1" operator="equal">
      <formula>"Discount fee charged to borrower  "</formula>
    </cfRule>
    <cfRule type="cellIs" dxfId="3" priority="2" stopIfTrue="1" operator="equal">
      <formula>"Credit/rebate to borrower  "</formula>
    </cfRule>
  </conditionalFormatting>
  <conditionalFormatting sqref="O19">
    <cfRule type="cellIs" dxfId="2" priority="7" stopIfTrue="1" operator="lessThan">
      <formula>0</formula>
    </cfRule>
  </conditionalFormatting>
  <conditionalFormatting sqref="O24">
    <cfRule type="cellIs" dxfId="1" priority="3" stopIfTrue="1" operator="greaterThan">
      <formula>0</formula>
    </cfRule>
    <cfRule type="cellIs" dxfId="0" priority="4" stopIfTrue="1" operator="lessThan">
      <formula>0</formula>
    </cfRule>
  </conditionalFormatting>
  <dataValidations count="3">
    <dataValidation type="list" allowBlank="1" showInputMessage="1" showErrorMessage="1" sqref="N37:O37" xr:uid="{00000000-0002-0000-0100-000002000000}">
      <formula1>"(select one), YES, NO"</formula1>
    </dataValidation>
    <dataValidation type="list" allowBlank="1" showInputMessage="1" showErrorMessage="1" sqref="Y9:Z9" xr:uid="{00000000-0002-0000-0100-000003000000}">
      <formula1>"Yes, No"</formula1>
    </dataValidation>
    <dataValidation type="textLength" operator="equal" allowBlank="1" showInputMessage="1" showErrorMessage="1" sqref="Y42:Y47 N27 N35:N36 N51:N75 N40:N48 Y19:Y31 N29:N32" xr:uid="{00000000-0002-0000-0100-000004000000}">
      <formula1>1</formula1>
    </dataValidation>
  </dataValidations>
  <printOptions horizontalCentered="1"/>
  <pageMargins left="0.25" right="0.25" top="0.25" bottom="0.5" header="0.2" footer="0"/>
  <pageSetup paperSize="5" scale="82" orientation="portrait" blackAndWhite="1" r:id="rId1"/>
  <headerFooter alignWithMargins="0">
    <oddHeader>&amp;L&amp;G</oddHeader>
    <oddFooter>&amp;L&amp;7WCPL Broker Submission Fee Sheet - Lender Paid&amp;R&amp;7Rev.03.25.24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35A078E710B24B8EC482567F24B39E" ma:contentTypeVersion="15" ma:contentTypeDescription="Create a new document." ma:contentTypeScope="" ma:versionID="589983cac3d6983f5ff33c093202d188">
  <xsd:schema xmlns:xsd="http://www.w3.org/2001/XMLSchema" xmlns:xs="http://www.w3.org/2001/XMLSchema" xmlns:p="http://schemas.microsoft.com/office/2006/metadata/properties" xmlns:ns1="http://schemas.microsoft.com/sharepoint/v3" xmlns:ns3="84eedd06-2ce6-4601-979d-deefe23d9a08" xmlns:ns4="d5c1d8e6-ebde-4ce2-bf99-96dd95becb90" targetNamespace="http://schemas.microsoft.com/office/2006/metadata/properties" ma:root="true" ma:fieldsID="68254c953f7a269acdbbe31ffdad48a9" ns1:_="" ns3:_="" ns4:_="">
    <xsd:import namespace="http://schemas.microsoft.com/sharepoint/v3"/>
    <xsd:import namespace="84eedd06-2ce6-4601-979d-deefe23d9a08"/>
    <xsd:import namespace="d5c1d8e6-ebde-4ce2-bf99-96dd95bec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eedd06-2ce6-4601-979d-deefe23d9a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1d8e6-ebde-4ce2-bf99-96dd95bec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354733-BD74-4B05-B6D0-B1762C195844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d5c1d8e6-ebde-4ce2-bf99-96dd95becb90"/>
    <ds:schemaRef ds:uri="http://purl.org/dc/terms/"/>
    <ds:schemaRef ds:uri="http://schemas.microsoft.com/office/infopath/2007/PartnerControls"/>
    <ds:schemaRef ds:uri="84eedd06-2ce6-4601-979d-deefe23d9a08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F3A0DC0-5180-4734-8A9E-13192E8F15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B6F638C-E8A5-4957-9CF9-3B695CAD36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4eedd06-2ce6-4601-979d-deefe23d9a08"/>
    <ds:schemaRef ds:uri="d5c1d8e6-ebde-4ce2-bf99-96dd95bec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Broker - Lender Paid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Aquino</dc:creator>
  <cp:lastModifiedBy>Nana Aquino</cp:lastModifiedBy>
  <cp:lastPrinted>2024-03-25T16:59:49Z</cp:lastPrinted>
  <dcterms:created xsi:type="dcterms:W3CDTF">2021-08-31T16:44:52Z</dcterms:created>
  <dcterms:modified xsi:type="dcterms:W3CDTF">2024-03-25T17:01:46Z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0x0101008535A078E710B24B8EC482567F24B39E</vt:lpwstr>
  </property>
</Properties>
</file>